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H:\Budget\FY2020\Draft FY20 Budget\"/>
    </mc:Choice>
  </mc:AlternateContent>
  <xr:revisionPtr revIDLastSave="0" documentId="13_ncr:1_{93C4CA49-7664-4F10-8A66-44AF2B1476AD}" xr6:coauthVersionLast="41" xr6:coauthVersionMax="41" xr10:uidLastSave="{00000000-0000-0000-0000-000000000000}"/>
  <bookViews>
    <workbookView xWindow="6615" yWindow="1110" windowWidth="21600" windowHeight="13365" xr2:uid="{00000000-000D-0000-FFFF-FFFF00000000}"/>
  </bookViews>
  <sheets>
    <sheet name="Table of Content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</sheets>
  <definedNames>
    <definedName name="_xlnm._FilterDatabase" localSheetId="0" hidden="1">'Table of Contents'!$B$6:$C$6</definedName>
    <definedName name="_xlnm.Print_Titles" localSheetId="9">Sheet10!$1:$10,Sheet10!$A:$C</definedName>
    <definedName name="_xlnm.Print_Titles" localSheetId="10">Sheet11!$1:$10,Sheet11!$A:$C</definedName>
    <definedName name="_xlnm.Print_Titles" localSheetId="11">Sheet12!$1:$10,Sheet12!$A:$C</definedName>
    <definedName name="_xlnm.Print_Titles" localSheetId="12">Sheet13!$1:$10,Sheet13!$A:$C</definedName>
    <definedName name="_xlnm.Print_Titles" localSheetId="13">Sheet14!$1:$10,Sheet14!$A:$C</definedName>
    <definedName name="_xlnm.Print_Titles" localSheetId="14">Sheet15!$1:$10,Sheet15!$A:$C</definedName>
    <definedName name="_xlnm.Print_Titles" localSheetId="15">Sheet16!$1:$10,Sheet16!$A:$C</definedName>
    <definedName name="_xlnm.Print_Titles" localSheetId="16">Sheet17!$1:$10,Sheet17!$A:$C</definedName>
    <definedName name="_xlnm.Print_Titles" localSheetId="1">Sheet2!$1:$10,Sheet2!$A:$C</definedName>
    <definedName name="_xlnm.Print_Titles" localSheetId="2">Sheet3!$1:$10,Sheet3!$A:$C</definedName>
    <definedName name="_xlnm.Print_Titles" localSheetId="3">Sheet4!$1:$10,Sheet4!$A:$C</definedName>
    <definedName name="_xlnm.Print_Titles" localSheetId="4">Sheet5!$1:$10,Sheet5!$A:$C</definedName>
    <definedName name="_xlnm.Print_Titles" localSheetId="5">Sheet6!$1:$10,Sheet6!$A:$C</definedName>
    <definedName name="_xlnm.Print_Titles" localSheetId="6">Sheet7!$1:$10,Sheet7!$A:$C</definedName>
    <definedName name="_xlnm.Print_Titles" localSheetId="7">Sheet8!$1:$10,Sheet8!$A:$C</definedName>
    <definedName name="_xlnm.Print_Titles" localSheetId="8">Sheet9!$1:$10,Sheet9!$A:$C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6" i="11" l="1"/>
  <c r="J156" i="2"/>
  <c r="J158" i="2" s="1"/>
  <c r="J156" i="12" l="1"/>
  <c r="C161" i="17"/>
  <c r="C160" i="17"/>
  <c r="V158" i="17"/>
  <c r="U158" i="17"/>
  <c r="R158" i="17"/>
  <c r="Q158" i="17"/>
  <c r="N158" i="17"/>
  <c r="M158" i="17"/>
  <c r="J158" i="17"/>
  <c r="I158" i="17"/>
  <c r="F158" i="17"/>
  <c r="E158" i="17"/>
  <c r="G156" i="17"/>
  <c r="C156" i="17"/>
  <c r="G155" i="17"/>
  <c r="C155" i="17"/>
  <c r="G154" i="17"/>
  <c r="C154" i="17"/>
  <c r="G153" i="17"/>
  <c r="C153" i="17"/>
  <c r="G152" i="17"/>
  <c r="C152" i="17"/>
  <c r="G151" i="17"/>
  <c r="C151" i="17"/>
  <c r="G150" i="17"/>
  <c r="C150" i="17"/>
  <c r="G149" i="17"/>
  <c r="C149" i="17"/>
  <c r="G148" i="17"/>
  <c r="C148" i="17"/>
  <c r="G147" i="17"/>
  <c r="C147" i="17"/>
  <c r="G146" i="17"/>
  <c r="C146" i="17"/>
  <c r="G145" i="17"/>
  <c r="C145" i="17"/>
  <c r="G144" i="17"/>
  <c r="C144" i="17"/>
  <c r="G143" i="17"/>
  <c r="C143" i="17"/>
  <c r="G142" i="17"/>
  <c r="C142" i="17"/>
  <c r="G141" i="17"/>
  <c r="C141" i="17"/>
  <c r="G140" i="17"/>
  <c r="C140" i="17"/>
  <c r="G139" i="17"/>
  <c r="C139" i="17"/>
  <c r="G138" i="17"/>
  <c r="C138" i="17"/>
  <c r="G137" i="17"/>
  <c r="C137" i="17"/>
  <c r="G136" i="17"/>
  <c r="C136" i="17"/>
  <c r="G135" i="17"/>
  <c r="C135" i="17"/>
  <c r="G134" i="17"/>
  <c r="C134" i="17"/>
  <c r="G133" i="17"/>
  <c r="C133" i="17"/>
  <c r="G132" i="17"/>
  <c r="C132" i="17"/>
  <c r="G131" i="17"/>
  <c r="C131" i="17"/>
  <c r="G130" i="17"/>
  <c r="C130" i="17"/>
  <c r="G129" i="17"/>
  <c r="C129" i="17"/>
  <c r="G128" i="17"/>
  <c r="C128" i="17"/>
  <c r="G127" i="17"/>
  <c r="C127" i="17"/>
  <c r="G126" i="17"/>
  <c r="C126" i="17"/>
  <c r="G125" i="17"/>
  <c r="C125" i="17"/>
  <c r="G124" i="17"/>
  <c r="C124" i="17"/>
  <c r="G123" i="17"/>
  <c r="C123" i="17"/>
  <c r="G122" i="17"/>
  <c r="C122" i="17"/>
  <c r="G121" i="17"/>
  <c r="C121" i="17"/>
  <c r="G120" i="17"/>
  <c r="C120" i="17"/>
  <c r="G119" i="17"/>
  <c r="C119" i="17"/>
  <c r="G118" i="17"/>
  <c r="C118" i="17"/>
  <c r="G117" i="17"/>
  <c r="C117" i="17"/>
  <c r="G116" i="17"/>
  <c r="C116" i="17"/>
  <c r="G115" i="17"/>
  <c r="C115" i="17"/>
  <c r="G114" i="17"/>
  <c r="C114" i="17"/>
  <c r="G113" i="17"/>
  <c r="C113" i="17"/>
  <c r="G112" i="17"/>
  <c r="C112" i="17"/>
  <c r="G111" i="17"/>
  <c r="C111" i="17"/>
  <c r="G110" i="17"/>
  <c r="C110" i="17"/>
  <c r="G109" i="17"/>
  <c r="C109" i="17"/>
  <c r="G108" i="17"/>
  <c r="C108" i="17"/>
  <c r="G107" i="17"/>
  <c r="C107" i="17"/>
  <c r="G106" i="17"/>
  <c r="C106" i="17"/>
  <c r="G105" i="17"/>
  <c r="C105" i="17"/>
  <c r="G104" i="17"/>
  <c r="C104" i="17"/>
  <c r="G103" i="17"/>
  <c r="C103" i="17"/>
  <c r="G102" i="17"/>
  <c r="C102" i="17"/>
  <c r="G101" i="17"/>
  <c r="C101" i="17"/>
  <c r="G100" i="17"/>
  <c r="C100" i="17"/>
  <c r="G99" i="17"/>
  <c r="C99" i="17"/>
  <c r="G98" i="17"/>
  <c r="C98" i="17"/>
  <c r="G97" i="17"/>
  <c r="C97" i="17"/>
  <c r="G96" i="17"/>
  <c r="C96" i="17"/>
  <c r="G95" i="17"/>
  <c r="C95" i="17"/>
  <c r="G94" i="17"/>
  <c r="C94" i="17"/>
  <c r="G93" i="17"/>
  <c r="C93" i="17"/>
  <c r="G92" i="17"/>
  <c r="C92" i="17"/>
  <c r="G91" i="17"/>
  <c r="C91" i="17"/>
  <c r="G90" i="17"/>
  <c r="C90" i="17"/>
  <c r="G89" i="17"/>
  <c r="C89" i="17"/>
  <c r="G88" i="17"/>
  <c r="C88" i="17"/>
  <c r="G87" i="17"/>
  <c r="C87" i="17"/>
  <c r="G86" i="17"/>
  <c r="C86" i="17"/>
  <c r="G85" i="17"/>
  <c r="C85" i="17"/>
  <c r="G84" i="17"/>
  <c r="C84" i="17"/>
  <c r="G83" i="17"/>
  <c r="C83" i="17"/>
  <c r="G82" i="17"/>
  <c r="C82" i="17"/>
  <c r="G81" i="17"/>
  <c r="C81" i="17"/>
  <c r="G80" i="17"/>
  <c r="C80" i="17"/>
  <c r="G79" i="17"/>
  <c r="C79" i="17"/>
  <c r="G78" i="17"/>
  <c r="C78" i="17"/>
  <c r="G77" i="17"/>
  <c r="C77" i="17"/>
  <c r="G76" i="17"/>
  <c r="C76" i="17"/>
  <c r="G75" i="17"/>
  <c r="C75" i="17"/>
  <c r="G74" i="17"/>
  <c r="C74" i="17"/>
  <c r="G73" i="17"/>
  <c r="C73" i="17"/>
  <c r="G72" i="17"/>
  <c r="C72" i="17"/>
  <c r="G71" i="17"/>
  <c r="C71" i="17"/>
  <c r="G70" i="17"/>
  <c r="C70" i="17"/>
  <c r="G69" i="17"/>
  <c r="C69" i="17"/>
  <c r="G68" i="17"/>
  <c r="C68" i="17"/>
  <c r="G67" i="17"/>
  <c r="C67" i="17"/>
  <c r="G66" i="17"/>
  <c r="C66" i="17"/>
  <c r="G65" i="17"/>
  <c r="C65" i="17"/>
  <c r="G64" i="17"/>
  <c r="C64" i="17"/>
  <c r="G63" i="17"/>
  <c r="C63" i="17"/>
  <c r="G62" i="17"/>
  <c r="C62" i="17"/>
  <c r="G61" i="17"/>
  <c r="C61" i="17"/>
  <c r="G60" i="17"/>
  <c r="C60" i="17"/>
  <c r="G59" i="17"/>
  <c r="C59" i="17"/>
  <c r="G58" i="17"/>
  <c r="C58" i="17"/>
  <c r="G57" i="17"/>
  <c r="C57" i="17"/>
  <c r="G56" i="17"/>
  <c r="C56" i="17"/>
  <c r="G55" i="17"/>
  <c r="C55" i="17"/>
  <c r="G54" i="17"/>
  <c r="C54" i="17"/>
  <c r="G53" i="17"/>
  <c r="C53" i="17"/>
  <c r="G52" i="17"/>
  <c r="C52" i="17"/>
  <c r="G51" i="17"/>
  <c r="C51" i="17"/>
  <c r="G50" i="17"/>
  <c r="C50" i="17"/>
  <c r="G49" i="17"/>
  <c r="C49" i="17"/>
  <c r="V47" i="17"/>
  <c r="U47" i="17"/>
  <c r="T47" i="17"/>
  <c r="T158" i="17" s="1"/>
  <c r="S47" i="17"/>
  <c r="S158" i="17" s="1"/>
  <c r="R47" i="17"/>
  <c r="Q47" i="17"/>
  <c r="P47" i="17"/>
  <c r="P158" i="17" s="1"/>
  <c r="O47" i="17"/>
  <c r="O158" i="17" s="1"/>
  <c r="N47" i="17"/>
  <c r="M47" i="17"/>
  <c r="L47" i="17"/>
  <c r="L158" i="17" s="1"/>
  <c r="K47" i="17"/>
  <c r="K158" i="17" s="1"/>
  <c r="J47" i="17"/>
  <c r="I47" i="17"/>
  <c r="H47" i="17"/>
  <c r="H158" i="17" s="1"/>
  <c r="F47" i="17"/>
  <c r="E47" i="17"/>
  <c r="D47" i="17"/>
  <c r="D158" i="17" s="1"/>
  <c r="G46" i="17"/>
  <c r="C46" i="17"/>
  <c r="G45" i="17"/>
  <c r="C45" i="17"/>
  <c r="G44" i="17"/>
  <c r="C44" i="17"/>
  <c r="G43" i="17"/>
  <c r="C43" i="17"/>
  <c r="G42" i="17"/>
  <c r="C42" i="17"/>
  <c r="G41" i="17"/>
  <c r="C41" i="17"/>
  <c r="G40" i="17"/>
  <c r="C40" i="17"/>
  <c r="G39" i="17"/>
  <c r="C39" i="17"/>
  <c r="G38" i="17"/>
  <c r="C38" i="17"/>
  <c r="G37" i="17"/>
  <c r="C37" i="17"/>
  <c r="G36" i="17"/>
  <c r="C36" i="17"/>
  <c r="G35" i="17"/>
  <c r="C35" i="17"/>
  <c r="G34" i="17"/>
  <c r="C34" i="17"/>
  <c r="G33" i="17"/>
  <c r="C33" i="17"/>
  <c r="G32" i="17"/>
  <c r="C32" i="17"/>
  <c r="G31" i="17"/>
  <c r="C31" i="17"/>
  <c r="G30" i="17"/>
  <c r="C30" i="17"/>
  <c r="G29" i="17"/>
  <c r="C29" i="17"/>
  <c r="G28" i="17"/>
  <c r="C28" i="17"/>
  <c r="G27" i="17"/>
  <c r="C27" i="17"/>
  <c r="G26" i="17"/>
  <c r="C26" i="17"/>
  <c r="G25" i="17"/>
  <c r="C25" i="17"/>
  <c r="G24" i="17"/>
  <c r="C24" i="17"/>
  <c r="G23" i="17"/>
  <c r="C23" i="17"/>
  <c r="G22" i="17"/>
  <c r="C22" i="17"/>
  <c r="G21" i="17"/>
  <c r="C21" i="17"/>
  <c r="G20" i="17"/>
  <c r="C20" i="17"/>
  <c r="G19" i="17"/>
  <c r="C19" i="17"/>
  <c r="G18" i="17"/>
  <c r="C18" i="17"/>
  <c r="G17" i="17"/>
  <c r="C17" i="17"/>
  <c r="G16" i="17"/>
  <c r="C16" i="17"/>
  <c r="G15" i="17"/>
  <c r="C15" i="17"/>
  <c r="G14" i="17"/>
  <c r="C14" i="17"/>
  <c r="G13" i="17"/>
  <c r="C13" i="17"/>
  <c r="G12" i="17"/>
  <c r="C12" i="17"/>
  <c r="G11" i="17"/>
  <c r="G47" i="17" s="1"/>
  <c r="G158" i="17" s="1"/>
  <c r="C11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C3" i="17"/>
  <c r="C161" i="16"/>
  <c r="C160" i="16"/>
  <c r="U158" i="16"/>
  <c r="T158" i="16"/>
  <c r="Q158" i="16"/>
  <c r="P158" i="16"/>
  <c r="M158" i="16"/>
  <c r="L158" i="16"/>
  <c r="I158" i="16"/>
  <c r="H158" i="16"/>
  <c r="E158" i="16"/>
  <c r="D158" i="16"/>
  <c r="G156" i="16"/>
  <c r="C156" i="16"/>
  <c r="G155" i="16"/>
  <c r="C155" i="16"/>
  <c r="G154" i="16"/>
  <c r="C154" i="16"/>
  <c r="G153" i="16"/>
  <c r="C153" i="16"/>
  <c r="G152" i="16"/>
  <c r="C152" i="16"/>
  <c r="G151" i="16"/>
  <c r="C151" i="16"/>
  <c r="G150" i="16"/>
  <c r="C150" i="16"/>
  <c r="G149" i="16"/>
  <c r="C149" i="16"/>
  <c r="G148" i="16"/>
  <c r="C148" i="16"/>
  <c r="G147" i="16"/>
  <c r="C147" i="16"/>
  <c r="G146" i="16"/>
  <c r="C146" i="16"/>
  <c r="G145" i="16"/>
  <c r="C145" i="16"/>
  <c r="G144" i="16"/>
  <c r="C144" i="16"/>
  <c r="G143" i="16"/>
  <c r="C143" i="16"/>
  <c r="G142" i="16"/>
  <c r="C142" i="16"/>
  <c r="G141" i="16"/>
  <c r="C141" i="16"/>
  <c r="G140" i="16"/>
  <c r="C140" i="16"/>
  <c r="G139" i="16"/>
  <c r="C139" i="16"/>
  <c r="G138" i="16"/>
  <c r="C138" i="16"/>
  <c r="G137" i="16"/>
  <c r="C137" i="16"/>
  <c r="G136" i="16"/>
  <c r="C136" i="16"/>
  <c r="G135" i="16"/>
  <c r="C135" i="16"/>
  <c r="G134" i="16"/>
  <c r="C134" i="16"/>
  <c r="G133" i="16"/>
  <c r="C133" i="16"/>
  <c r="G132" i="16"/>
  <c r="C132" i="16"/>
  <c r="G131" i="16"/>
  <c r="C131" i="16"/>
  <c r="G130" i="16"/>
  <c r="C130" i="16"/>
  <c r="G129" i="16"/>
  <c r="C129" i="16"/>
  <c r="G128" i="16"/>
  <c r="C128" i="16"/>
  <c r="G127" i="16"/>
  <c r="C127" i="16"/>
  <c r="G126" i="16"/>
  <c r="C126" i="16"/>
  <c r="G125" i="16"/>
  <c r="C125" i="16"/>
  <c r="G124" i="16"/>
  <c r="C124" i="16"/>
  <c r="G123" i="16"/>
  <c r="C123" i="16"/>
  <c r="G122" i="16"/>
  <c r="C122" i="16"/>
  <c r="G121" i="16"/>
  <c r="C121" i="16"/>
  <c r="G120" i="16"/>
  <c r="C120" i="16"/>
  <c r="G119" i="16"/>
  <c r="C119" i="16"/>
  <c r="G118" i="16"/>
  <c r="C118" i="16"/>
  <c r="G117" i="16"/>
  <c r="C117" i="16"/>
  <c r="G116" i="16"/>
  <c r="C116" i="16"/>
  <c r="G115" i="16"/>
  <c r="C115" i="16"/>
  <c r="G114" i="16"/>
  <c r="C114" i="16"/>
  <c r="G113" i="16"/>
  <c r="C113" i="16"/>
  <c r="G112" i="16"/>
  <c r="C112" i="16"/>
  <c r="G111" i="16"/>
  <c r="C111" i="16"/>
  <c r="G110" i="16"/>
  <c r="C110" i="16"/>
  <c r="G109" i="16"/>
  <c r="C109" i="16"/>
  <c r="G108" i="16"/>
  <c r="C108" i="16"/>
  <c r="G107" i="16"/>
  <c r="C107" i="16"/>
  <c r="G106" i="16"/>
  <c r="C106" i="16"/>
  <c r="G105" i="16"/>
  <c r="C105" i="16"/>
  <c r="G104" i="16"/>
  <c r="C104" i="16"/>
  <c r="G103" i="16"/>
  <c r="C103" i="16"/>
  <c r="G102" i="16"/>
  <c r="C102" i="16"/>
  <c r="G101" i="16"/>
  <c r="C101" i="16"/>
  <c r="G100" i="16"/>
  <c r="C100" i="16"/>
  <c r="G99" i="16"/>
  <c r="C99" i="16"/>
  <c r="G98" i="16"/>
  <c r="C98" i="16"/>
  <c r="G97" i="16"/>
  <c r="C97" i="16"/>
  <c r="G96" i="16"/>
  <c r="C96" i="16"/>
  <c r="G95" i="16"/>
  <c r="C95" i="16"/>
  <c r="G94" i="16"/>
  <c r="C94" i="16"/>
  <c r="G93" i="16"/>
  <c r="C93" i="16"/>
  <c r="G92" i="16"/>
  <c r="C92" i="16"/>
  <c r="G91" i="16"/>
  <c r="C91" i="16"/>
  <c r="G90" i="16"/>
  <c r="C90" i="16"/>
  <c r="G89" i="16"/>
  <c r="C89" i="16"/>
  <c r="G88" i="16"/>
  <c r="C88" i="16"/>
  <c r="G87" i="16"/>
  <c r="C87" i="16"/>
  <c r="G86" i="16"/>
  <c r="C86" i="16"/>
  <c r="G85" i="16"/>
  <c r="C85" i="16"/>
  <c r="G84" i="16"/>
  <c r="C84" i="16"/>
  <c r="G83" i="16"/>
  <c r="C83" i="16"/>
  <c r="G82" i="16"/>
  <c r="C82" i="16"/>
  <c r="G81" i="16"/>
  <c r="C81" i="16"/>
  <c r="G80" i="16"/>
  <c r="C80" i="16"/>
  <c r="G79" i="16"/>
  <c r="C79" i="16"/>
  <c r="G78" i="16"/>
  <c r="C78" i="16"/>
  <c r="G77" i="16"/>
  <c r="C77" i="16"/>
  <c r="G76" i="16"/>
  <c r="C76" i="16"/>
  <c r="G75" i="16"/>
  <c r="C75" i="16"/>
  <c r="G74" i="16"/>
  <c r="C74" i="16"/>
  <c r="G73" i="16"/>
  <c r="C73" i="16"/>
  <c r="G72" i="16"/>
  <c r="C72" i="16"/>
  <c r="G71" i="16"/>
  <c r="C71" i="16"/>
  <c r="G70" i="16"/>
  <c r="C70" i="16"/>
  <c r="G69" i="16"/>
  <c r="C69" i="16"/>
  <c r="G68" i="16"/>
  <c r="C68" i="16"/>
  <c r="G67" i="16"/>
  <c r="C67" i="16"/>
  <c r="G66" i="16"/>
  <c r="C66" i="16"/>
  <c r="G65" i="16"/>
  <c r="C65" i="16"/>
  <c r="G64" i="16"/>
  <c r="C64" i="16"/>
  <c r="G63" i="16"/>
  <c r="C63" i="16"/>
  <c r="G62" i="16"/>
  <c r="C62" i="16"/>
  <c r="G61" i="16"/>
  <c r="C61" i="16"/>
  <c r="G60" i="16"/>
  <c r="C60" i="16"/>
  <c r="G59" i="16"/>
  <c r="C59" i="16"/>
  <c r="G58" i="16"/>
  <c r="C58" i="16"/>
  <c r="G57" i="16"/>
  <c r="C57" i="16"/>
  <c r="G56" i="16"/>
  <c r="C56" i="16"/>
  <c r="G55" i="16"/>
  <c r="C55" i="16"/>
  <c r="G54" i="16"/>
  <c r="C54" i="16"/>
  <c r="G53" i="16"/>
  <c r="C53" i="16"/>
  <c r="G52" i="16"/>
  <c r="C52" i="16"/>
  <c r="G51" i="16"/>
  <c r="C51" i="16"/>
  <c r="G50" i="16"/>
  <c r="C50" i="16"/>
  <c r="G49" i="16"/>
  <c r="C49" i="16"/>
  <c r="V47" i="16"/>
  <c r="V158" i="16" s="1"/>
  <c r="U47" i="16"/>
  <c r="T47" i="16"/>
  <c r="S47" i="16"/>
  <c r="S158" i="16" s="1"/>
  <c r="R47" i="16"/>
  <c r="R158" i="16" s="1"/>
  <c r="Q47" i="16"/>
  <c r="P47" i="16"/>
  <c r="O47" i="16"/>
  <c r="O158" i="16" s="1"/>
  <c r="N47" i="16"/>
  <c r="N158" i="16" s="1"/>
  <c r="M47" i="16"/>
  <c r="L47" i="16"/>
  <c r="K47" i="16"/>
  <c r="K158" i="16" s="1"/>
  <c r="J47" i="16"/>
  <c r="J158" i="16" s="1"/>
  <c r="I47" i="16"/>
  <c r="H47" i="16"/>
  <c r="F47" i="16"/>
  <c r="F158" i="16" s="1"/>
  <c r="E47" i="16"/>
  <c r="D47" i="16"/>
  <c r="G46" i="16"/>
  <c r="C46" i="16"/>
  <c r="G45" i="16"/>
  <c r="C45" i="16"/>
  <c r="G44" i="16"/>
  <c r="C44" i="16"/>
  <c r="G43" i="16"/>
  <c r="C43" i="16"/>
  <c r="G42" i="16"/>
  <c r="C42" i="16"/>
  <c r="G41" i="16"/>
  <c r="C41" i="16"/>
  <c r="G40" i="16"/>
  <c r="C40" i="16"/>
  <c r="G39" i="16"/>
  <c r="C39" i="16"/>
  <c r="G38" i="16"/>
  <c r="C38" i="16"/>
  <c r="G37" i="16"/>
  <c r="C37" i="16"/>
  <c r="G36" i="16"/>
  <c r="C36" i="16"/>
  <c r="G35" i="16"/>
  <c r="C35" i="16"/>
  <c r="G34" i="16"/>
  <c r="C34" i="16"/>
  <c r="G33" i="16"/>
  <c r="C33" i="16"/>
  <c r="G32" i="16"/>
  <c r="C32" i="16"/>
  <c r="G31" i="16"/>
  <c r="C31" i="16"/>
  <c r="G30" i="16"/>
  <c r="C30" i="16"/>
  <c r="G29" i="16"/>
  <c r="C29" i="16"/>
  <c r="G28" i="16"/>
  <c r="C28" i="16"/>
  <c r="G27" i="16"/>
  <c r="C27" i="16"/>
  <c r="G26" i="16"/>
  <c r="C26" i="16"/>
  <c r="G25" i="16"/>
  <c r="C25" i="16"/>
  <c r="G24" i="16"/>
  <c r="C24" i="16"/>
  <c r="G23" i="16"/>
  <c r="C23" i="16"/>
  <c r="G22" i="16"/>
  <c r="C22" i="16"/>
  <c r="G21" i="16"/>
  <c r="C21" i="16"/>
  <c r="G20" i="16"/>
  <c r="C20" i="16"/>
  <c r="G19" i="16"/>
  <c r="C19" i="16"/>
  <c r="G18" i="16"/>
  <c r="C18" i="16"/>
  <c r="G17" i="16"/>
  <c r="C17" i="16"/>
  <c r="G16" i="16"/>
  <c r="C16" i="16"/>
  <c r="G15" i="16"/>
  <c r="C15" i="16"/>
  <c r="G14" i="16"/>
  <c r="C14" i="16"/>
  <c r="G13" i="16"/>
  <c r="C13" i="16"/>
  <c r="G12" i="16"/>
  <c r="G47" i="16" s="1"/>
  <c r="G158" i="16" s="1"/>
  <c r="C12" i="16"/>
  <c r="G11" i="16"/>
  <c r="C11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C3" i="16" s="1"/>
  <c r="I7" i="16"/>
  <c r="C161" i="15"/>
  <c r="C160" i="15"/>
  <c r="T158" i="15"/>
  <c r="S158" i="15"/>
  <c r="P158" i="15"/>
  <c r="O158" i="15"/>
  <c r="L158" i="15"/>
  <c r="K158" i="15"/>
  <c r="H158" i="15"/>
  <c r="D158" i="15"/>
  <c r="G156" i="15"/>
  <c r="C156" i="15"/>
  <c r="G155" i="15"/>
  <c r="C155" i="15"/>
  <c r="G154" i="15"/>
  <c r="C154" i="15"/>
  <c r="G153" i="15"/>
  <c r="C153" i="15"/>
  <c r="G152" i="15"/>
  <c r="C152" i="15"/>
  <c r="G151" i="15"/>
  <c r="C151" i="15"/>
  <c r="G150" i="15"/>
  <c r="C150" i="15"/>
  <c r="G149" i="15"/>
  <c r="C149" i="15"/>
  <c r="G148" i="15"/>
  <c r="C148" i="15"/>
  <c r="G147" i="15"/>
  <c r="C147" i="15"/>
  <c r="G146" i="15"/>
  <c r="C146" i="15"/>
  <c r="G145" i="15"/>
  <c r="C145" i="15"/>
  <c r="G144" i="15"/>
  <c r="C144" i="15"/>
  <c r="G143" i="15"/>
  <c r="C143" i="15"/>
  <c r="G142" i="15"/>
  <c r="C142" i="15"/>
  <c r="G141" i="15"/>
  <c r="C141" i="15"/>
  <c r="G140" i="15"/>
  <c r="C140" i="15"/>
  <c r="G139" i="15"/>
  <c r="C139" i="15"/>
  <c r="G138" i="15"/>
  <c r="C138" i="15"/>
  <c r="G137" i="15"/>
  <c r="C137" i="15"/>
  <c r="G136" i="15"/>
  <c r="C136" i="15"/>
  <c r="G135" i="15"/>
  <c r="C135" i="15"/>
  <c r="G134" i="15"/>
  <c r="C134" i="15"/>
  <c r="G133" i="15"/>
  <c r="C133" i="15"/>
  <c r="G132" i="15"/>
  <c r="C132" i="15"/>
  <c r="G131" i="15"/>
  <c r="C131" i="15"/>
  <c r="G130" i="15"/>
  <c r="C130" i="15"/>
  <c r="G129" i="15"/>
  <c r="C129" i="15"/>
  <c r="G128" i="15"/>
  <c r="C128" i="15"/>
  <c r="G127" i="15"/>
  <c r="C127" i="15"/>
  <c r="G126" i="15"/>
  <c r="C126" i="15"/>
  <c r="G125" i="15"/>
  <c r="C125" i="15"/>
  <c r="G124" i="15"/>
  <c r="C124" i="15"/>
  <c r="G123" i="15"/>
  <c r="C123" i="15"/>
  <c r="G122" i="15"/>
  <c r="C122" i="15"/>
  <c r="G121" i="15"/>
  <c r="C121" i="15"/>
  <c r="G120" i="15"/>
  <c r="C120" i="15"/>
  <c r="G119" i="15"/>
  <c r="C119" i="15"/>
  <c r="G118" i="15"/>
  <c r="C118" i="15"/>
  <c r="G117" i="15"/>
  <c r="C117" i="15"/>
  <c r="G116" i="15"/>
  <c r="C116" i="15"/>
  <c r="G115" i="15"/>
  <c r="C115" i="15"/>
  <c r="G114" i="15"/>
  <c r="C114" i="15"/>
  <c r="G113" i="15"/>
  <c r="C113" i="15"/>
  <c r="G112" i="15"/>
  <c r="C112" i="15"/>
  <c r="G111" i="15"/>
  <c r="C111" i="15"/>
  <c r="G110" i="15"/>
  <c r="C110" i="15"/>
  <c r="G109" i="15"/>
  <c r="C109" i="15"/>
  <c r="G108" i="15"/>
  <c r="C108" i="15"/>
  <c r="G107" i="15"/>
  <c r="C107" i="15"/>
  <c r="G106" i="15"/>
  <c r="C106" i="15"/>
  <c r="G105" i="15"/>
  <c r="C105" i="15"/>
  <c r="G104" i="15"/>
  <c r="C104" i="15"/>
  <c r="G103" i="15"/>
  <c r="C103" i="15"/>
  <c r="G102" i="15"/>
  <c r="C102" i="15"/>
  <c r="G101" i="15"/>
  <c r="C101" i="15"/>
  <c r="G100" i="15"/>
  <c r="C100" i="15"/>
  <c r="G99" i="15"/>
  <c r="C99" i="15"/>
  <c r="G98" i="15"/>
  <c r="C98" i="15"/>
  <c r="G97" i="15"/>
  <c r="C97" i="15"/>
  <c r="G96" i="15"/>
  <c r="C96" i="15"/>
  <c r="G95" i="15"/>
  <c r="C95" i="15"/>
  <c r="G94" i="15"/>
  <c r="C94" i="15"/>
  <c r="G93" i="15"/>
  <c r="C93" i="15"/>
  <c r="G92" i="15"/>
  <c r="C92" i="15"/>
  <c r="G91" i="15"/>
  <c r="C91" i="15"/>
  <c r="G90" i="15"/>
  <c r="C90" i="15"/>
  <c r="G89" i="15"/>
  <c r="C89" i="15"/>
  <c r="G88" i="15"/>
  <c r="C88" i="15"/>
  <c r="G87" i="15"/>
  <c r="C87" i="15"/>
  <c r="G86" i="15"/>
  <c r="C86" i="15"/>
  <c r="G85" i="15"/>
  <c r="C85" i="15"/>
  <c r="G84" i="15"/>
  <c r="C84" i="15"/>
  <c r="G83" i="15"/>
  <c r="C83" i="15"/>
  <c r="G82" i="15"/>
  <c r="C82" i="15"/>
  <c r="G81" i="15"/>
  <c r="C81" i="15"/>
  <c r="G80" i="15"/>
  <c r="C80" i="15"/>
  <c r="G79" i="15"/>
  <c r="C79" i="15"/>
  <c r="G78" i="15"/>
  <c r="C78" i="15"/>
  <c r="G77" i="15"/>
  <c r="C77" i="15"/>
  <c r="G76" i="15"/>
  <c r="C76" i="15"/>
  <c r="G75" i="15"/>
  <c r="C75" i="15"/>
  <c r="G74" i="15"/>
  <c r="C74" i="15"/>
  <c r="G73" i="15"/>
  <c r="C73" i="15"/>
  <c r="G72" i="15"/>
  <c r="C72" i="15"/>
  <c r="G71" i="15"/>
  <c r="C71" i="15"/>
  <c r="G70" i="15"/>
  <c r="C70" i="15"/>
  <c r="G69" i="15"/>
  <c r="C69" i="15"/>
  <c r="G68" i="15"/>
  <c r="C68" i="15"/>
  <c r="G67" i="15"/>
  <c r="C67" i="15"/>
  <c r="G66" i="15"/>
  <c r="C66" i="15"/>
  <c r="G65" i="15"/>
  <c r="C65" i="15"/>
  <c r="G64" i="15"/>
  <c r="C64" i="15"/>
  <c r="G63" i="15"/>
  <c r="C63" i="15"/>
  <c r="G62" i="15"/>
  <c r="C62" i="15"/>
  <c r="G61" i="15"/>
  <c r="C61" i="15"/>
  <c r="G60" i="15"/>
  <c r="C60" i="15"/>
  <c r="G59" i="15"/>
  <c r="C59" i="15"/>
  <c r="G58" i="15"/>
  <c r="C58" i="15"/>
  <c r="G57" i="15"/>
  <c r="C57" i="15"/>
  <c r="G56" i="15"/>
  <c r="C56" i="15"/>
  <c r="G55" i="15"/>
  <c r="C55" i="15"/>
  <c r="G54" i="15"/>
  <c r="C54" i="15"/>
  <c r="G53" i="15"/>
  <c r="C53" i="15"/>
  <c r="G52" i="15"/>
  <c r="C52" i="15"/>
  <c r="G51" i="15"/>
  <c r="C51" i="15"/>
  <c r="G50" i="15"/>
  <c r="C50" i="15"/>
  <c r="G49" i="15"/>
  <c r="C49" i="15"/>
  <c r="V47" i="15"/>
  <c r="V158" i="15" s="1"/>
  <c r="U47" i="15"/>
  <c r="U158" i="15" s="1"/>
  <c r="T47" i="15"/>
  <c r="S47" i="15"/>
  <c r="R47" i="15"/>
  <c r="R158" i="15" s="1"/>
  <c r="Q47" i="15"/>
  <c r="Q158" i="15" s="1"/>
  <c r="P47" i="15"/>
  <c r="O47" i="15"/>
  <c r="N47" i="15"/>
  <c r="N158" i="15" s="1"/>
  <c r="M47" i="15"/>
  <c r="M158" i="15" s="1"/>
  <c r="L47" i="15"/>
  <c r="K47" i="15"/>
  <c r="J47" i="15"/>
  <c r="J158" i="15" s="1"/>
  <c r="I47" i="15"/>
  <c r="I158" i="15" s="1"/>
  <c r="H47" i="15"/>
  <c r="F47" i="15"/>
  <c r="F158" i="15" s="1"/>
  <c r="E47" i="15"/>
  <c r="E158" i="15" s="1"/>
  <c r="D47" i="15"/>
  <c r="G46" i="15"/>
  <c r="C46" i="15"/>
  <c r="G45" i="15"/>
  <c r="C45" i="15"/>
  <c r="G44" i="15"/>
  <c r="C44" i="15"/>
  <c r="G43" i="15"/>
  <c r="C43" i="15"/>
  <c r="G42" i="15"/>
  <c r="C42" i="15"/>
  <c r="G41" i="15"/>
  <c r="C41" i="15"/>
  <c r="G40" i="15"/>
  <c r="C40" i="15"/>
  <c r="G39" i="15"/>
  <c r="C39" i="15"/>
  <c r="G38" i="15"/>
  <c r="C38" i="15"/>
  <c r="G37" i="15"/>
  <c r="C37" i="15"/>
  <c r="G36" i="15"/>
  <c r="C36" i="15"/>
  <c r="G35" i="15"/>
  <c r="C35" i="15"/>
  <c r="G34" i="15"/>
  <c r="C34" i="15"/>
  <c r="G33" i="15"/>
  <c r="C33" i="15"/>
  <c r="G32" i="15"/>
  <c r="C32" i="15"/>
  <c r="G31" i="15"/>
  <c r="C31" i="15"/>
  <c r="G30" i="15"/>
  <c r="C30" i="15"/>
  <c r="G29" i="15"/>
  <c r="C29" i="15"/>
  <c r="G28" i="15"/>
  <c r="C28" i="15"/>
  <c r="G27" i="15"/>
  <c r="C27" i="15"/>
  <c r="G26" i="15"/>
  <c r="C26" i="15"/>
  <c r="G25" i="15"/>
  <c r="C25" i="15"/>
  <c r="G24" i="15"/>
  <c r="C24" i="15"/>
  <c r="G23" i="15"/>
  <c r="C23" i="15"/>
  <c r="G22" i="15"/>
  <c r="C22" i="15"/>
  <c r="G21" i="15"/>
  <c r="C21" i="15"/>
  <c r="G20" i="15"/>
  <c r="C20" i="15"/>
  <c r="G19" i="15"/>
  <c r="C19" i="15"/>
  <c r="G18" i="15"/>
  <c r="C18" i="15"/>
  <c r="G17" i="15"/>
  <c r="C17" i="15"/>
  <c r="G16" i="15"/>
  <c r="C16" i="15"/>
  <c r="G15" i="15"/>
  <c r="C15" i="15"/>
  <c r="G14" i="15"/>
  <c r="C14" i="15"/>
  <c r="G13" i="15"/>
  <c r="C13" i="15"/>
  <c r="G12" i="15"/>
  <c r="G47" i="15" s="1"/>
  <c r="G158" i="15" s="1"/>
  <c r="C12" i="15"/>
  <c r="G11" i="15"/>
  <c r="C11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C3" i="15" s="1"/>
  <c r="I7" i="15"/>
  <c r="C161" i="14"/>
  <c r="C160" i="14"/>
  <c r="V158" i="14"/>
  <c r="S158" i="14"/>
  <c r="R158" i="14"/>
  <c r="O158" i="14"/>
  <c r="N158" i="14"/>
  <c r="K158" i="14"/>
  <c r="J158" i="14"/>
  <c r="F158" i="14"/>
  <c r="G156" i="14"/>
  <c r="C156" i="14"/>
  <c r="G155" i="14"/>
  <c r="C155" i="14"/>
  <c r="G154" i="14"/>
  <c r="C154" i="14"/>
  <c r="G153" i="14"/>
  <c r="C153" i="14"/>
  <c r="G152" i="14"/>
  <c r="C152" i="14"/>
  <c r="G151" i="14"/>
  <c r="C151" i="14"/>
  <c r="G150" i="14"/>
  <c r="C150" i="14"/>
  <c r="G149" i="14"/>
  <c r="C149" i="14"/>
  <c r="G148" i="14"/>
  <c r="C148" i="14"/>
  <c r="G147" i="14"/>
  <c r="C147" i="14"/>
  <c r="G146" i="14"/>
  <c r="C146" i="14"/>
  <c r="G145" i="14"/>
  <c r="C145" i="14"/>
  <c r="G144" i="14"/>
  <c r="C144" i="14"/>
  <c r="G143" i="14"/>
  <c r="C143" i="14"/>
  <c r="G142" i="14"/>
  <c r="C142" i="14"/>
  <c r="G141" i="14"/>
  <c r="C141" i="14"/>
  <c r="G140" i="14"/>
  <c r="C140" i="14"/>
  <c r="G139" i="14"/>
  <c r="C139" i="14"/>
  <c r="G138" i="14"/>
  <c r="C138" i="14"/>
  <c r="G137" i="14"/>
  <c r="C137" i="14"/>
  <c r="G136" i="14"/>
  <c r="C136" i="14"/>
  <c r="G135" i="14"/>
  <c r="C135" i="14"/>
  <c r="G134" i="14"/>
  <c r="C134" i="14"/>
  <c r="G133" i="14"/>
  <c r="C133" i="14"/>
  <c r="G132" i="14"/>
  <c r="C132" i="14"/>
  <c r="G131" i="14"/>
  <c r="C131" i="14"/>
  <c r="G130" i="14"/>
  <c r="C130" i="14"/>
  <c r="G129" i="14"/>
  <c r="C129" i="14"/>
  <c r="G128" i="14"/>
  <c r="C128" i="14"/>
  <c r="G127" i="14"/>
  <c r="C127" i="14"/>
  <c r="G126" i="14"/>
  <c r="C126" i="14"/>
  <c r="G125" i="14"/>
  <c r="C125" i="14"/>
  <c r="G124" i="14"/>
  <c r="C124" i="14"/>
  <c r="G123" i="14"/>
  <c r="C123" i="14"/>
  <c r="G122" i="14"/>
  <c r="C122" i="14"/>
  <c r="G121" i="14"/>
  <c r="C121" i="14"/>
  <c r="G120" i="14"/>
  <c r="C120" i="14"/>
  <c r="G119" i="14"/>
  <c r="C119" i="14"/>
  <c r="G118" i="14"/>
  <c r="C118" i="14"/>
  <c r="G117" i="14"/>
  <c r="C117" i="14"/>
  <c r="G116" i="14"/>
  <c r="C116" i="14"/>
  <c r="G115" i="14"/>
  <c r="C115" i="14"/>
  <c r="G114" i="14"/>
  <c r="C114" i="14"/>
  <c r="G113" i="14"/>
  <c r="C113" i="14"/>
  <c r="G112" i="14"/>
  <c r="C112" i="14"/>
  <c r="G111" i="14"/>
  <c r="C111" i="14"/>
  <c r="G110" i="14"/>
  <c r="C110" i="14"/>
  <c r="G109" i="14"/>
  <c r="C109" i="14"/>
  <c r="G108" i="14"/>
  <c r="C108" i="14"/>
  <c r="G107" i="14"/>
  <c r="C107" i="14"/>
  <c r="G106" i="14"/>
  <c r="C106" i="14"/>
  <c r="G105" i="14"/>
  <c r="C105" i="14"/>
  <c r="G104" i="14"/>
  <c r="C104" i="14"/>
  <c r="G103" i="14"/>
  <c r="C103" i="14"/>
  <c r="G102" i="14"/>
  <c r="C102" i="14"/>
  <c r="G101" i="14"/>
  <c r="C101" i="14"/>
  <c r="G100" i="14"/>
  <c r="C100" i="14"/>
  <c r="G99" i="14"/>
  <c r="C99" i="14"/>
  <c r="G98" i="14"/>
  <c r="C98" i="14"/>
  <c r="G97" i="14"/>
  <c r="C97" i="14"/>
  <c r="G96" i="14"/>
  <c r="C96" i="14"/>
  <c r="G95" i="14"/>
  <c r="C95" i="14"/>
  <c r="G94" i="14"/>
  <c r="C94" i="14"/>
  <c r="G93" i="14"/>
  <c r="C93" i="14"/>
  <c r="G92" i="14"/>
  <c r="C92" i="14"/>
  <c r="G91" i="14"/>
  <c r="C91" i="14"/>
  <c r="G90" i="14"/>
  <c r="C90" i="14"/>
  <c r="G89" i="14"/>
  <c r="C89" i="14"/>
  <c r="G88" i="14"/>
  <c r="C88" i="14"/>
  <c r="G87" i="14"/>
  <c r="C87" i="14"/>
  <c r="G86" i="14"/>
  <c r="C86" i="14"/>
  <c r="G85" i="14"/>
  <c r="C85" i="14"/>
  <c r="G84" i="14"/>
  <c r="C84" i="14"/>
  <c r="G83" i="14"/>
  <c r="C83" i="14"/>
  <c r="G82" i="14"/>
  <c r="C82" i="14"/>
  <c r="G81" i="14"/>
  <c r="C81" i="14"/>
  <c r="G80" i="14"/>
  <c r="C80" i="14"/>
  <c r="G79" i="14"/>
  <c r="C79" i="14"/>
  <c r="G78" i="14"/>
  <c r="C78" i="14"/>
  <c r="G77" i="14"/>
  <c r="C77" i="14"/>
  <c r="G76" i="14"/>
  <c r="C76" i="14"/>
  <c r="G75" i="14"/>
  <c r="C75" i="14"/>
  <c r="G74" i="14"/>
  <c r="C74" i="14"/>
  <c r="G73" i="14"/>
  <c r="C73" i="14"/>
  <c r="G72" i="14"/>
  <c r="C72" i="14"/>
  <c r="G71" i="14"/>
  <c r="C71" i="14"/>
  <c r="G70" i="14"/>
  <c r="C70" i="14"/>
  <c r="G69" i="14"/>
  <c r="C69" i="14"/>
  <c r="G68" i="14"/>
  <c r="C68" i="14"/>
  <c r="G67" i="14"/>
  <c r="C67" i="14"/>
  <c r="G66" i="14"/>
  <c r="C66" i="14"/>
  <c r="G65" i="14"/>
  <c r="C65" i="14"/>
  <c r="G64" i="14"/>
  <c r="C64" i="14"/>
  <c r="G63" i="14"/>
  <c r="C63" i="14"/>
  <c r="G62" i="14"/>
  <c r="C62" i="14"/>
  <c r="G61" i="14"/>
  <c r="C61" i="14"/>
  <c r="G60" i="14"/>
  <c r="C60" i="14"/>
  <c r="G59" i="14"/>
  <c r="C59" i="14"/>
  <c r="G58" i="14"/>
  <c r="C58" i="14"/>
  <c r="G57" i="14"/>
  <c r="C57" i="14"/>
  <c r="G56" i="14"/>
  <c r="C56" i="14"/>
  <c r="G55" i="14"/>
  <c r="C55" i="14"/>
  <c r="G54" i="14"/>
  <c r="C54" i="14"/>
  <c r="G53" i="14"/>
  <c r="C53" i="14"/>
  <c r="G52" i="14"/>
  <c r="C52" i="14"/>
  <c r="G51" i="14"/>
  <c r="C51" i="14"/>
  <c r="G50" i="14"/>
  <c r="C50" i="14"/>
  <c r="G49" i="14"/>
  <c r="C49" i="14"/>
  <c r="V47" i="14"/>
  <c r="U47" i="14"/>
  <c r="U158" i="14" s="1"/>
  <c r="T47" i="14"/>
  <c r="T158" i="14" s="1"/>
  <c r="S47" i="14"/>
  <c r="R47" i="14"/>
  <c r="Q47" i="14"/>
  <c r="Q158" i="14" s="1"/>
  <c r="P47" i="14"/>
  <c r="P158" i="14" s="1"/>
  <c r="O47" i="14"/>
  <c r="N47" i="14"/>
  <c r="M47" i="14"/>
  <c r="M158" i="14" s="1"/>
  <c r="L47" i="14"/>
  <c r="L158" i="14" s="1"/>
  <c r="K47" i="14"/>
  <c r="J47" i="14"/>
  <c r="I47" i="14"/>
  <c r="I158" i="14" s="1"/>
  <c r="H47" i="14"/>
  <c r="H158" i="14" s="1"/>
  <c r="F47" i="14"/>
  <c r="E47" i="14"/>
  <c r="E158" i="14" s="1"/>
  <c r="D47" i="14"/>
  <c r="D158" i="14" s="1"/>
  <c r="G46" i="14"/>
  <c r="C46" i="14"/>
  <c r="G45" i="14"/>
  <c r="C45" i="14"/>
  <c r="G44" i="14"/>
  <c r="C44" i="14"/>
  <c r="G43" i="14"/>
  <c r="C43" i="14"/>
  <c r="G42" i="14"/>
  <c r="C42" i="14"/>
  <c r="G41" i="14"/>
  <c r="C41" i="14"/>
  <c r="G40" i="14"/>
  <c r="C40" i="14"/>
  <c r="G39" i="14"/>
  <c r="C39" i="14"/>
  <c r="G38" i="14"/>
  <c r="C38" i="14"/>
  <c r="G37" i="14"/>
  <c r="C37" i="14"/>
  <c r="G36" i="14"/>
  <c r="C36" i="14"/>
  <c r="G35" i="14"/>
  <c r="C35" i="14"/>
  <c r="G34" i="14"/>
  <c r="C34" i="14"/>
  <c r="G33" i="14"/>
  <c r="C33" i="14"/>
  <c r="G32" i="14"/>
  <c r="C32" i="14"/>
  <c r="G31" i="14"/>
  <c r="C31" i="14"/>
  <c r="G30" i="14"/>
  <c r="C30" i="14"/>
  <c r="G29" i="14"/>
  <c r="C29" i="14"/>
  <c r="G28" i="14"/>
  <c r="C28" i="14"/>
  <c r="G27" i="14"/>
  <c r="C27" i="14"/>
  <c r="G26" i="14"/>
  <c r="C26" i="14"/>
  <c r="G25" i="14"/>
  <c r="C25" i="14"/>
  <c r="G24" i="14"/>
  <c r="C24" i="14"/>
  <c r="G23" i="14"/>
  <c r="C23" i="14"/>
  <c r="G22" i="14"/>
  <c r="C22" i="14"/>
  <c r="G21" i="14"/>
  <c r="C21" i="14"/>
  <c r="G20" i="14"/>
  <c r="C20" i="14"/>
  <c r="G19" i="14"/>
  <c r="C19" i="14"/>
  <c r="G18" i="14"/>
  <c r="C18" i="14"/>
  <c r="G17" i="14"/>
  <c r="C17" i="14"/>
  <c r="G16" i="14"/>
  <c r="C16" i="14"/>
  <c r="G15" i="14"/>
  <c r="C15" i="14"/>
  <c r="G14" i="14"/>
  <c r="C14" i="14"/>
  <c r="G13" i="14"/>
  <c r="C13" i="14"/>
  <c r="G12" i="14"/>
  <c r="C12" i="14"/>
  <c r="G11" i="14"/>
  <c r="G47" i="14" s="1"/>
  <c r="G158" i="14" s="1"/>
  <c r="C11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C3" i="14"/>
  <c r="C161" i="13"/>
  <c r="C160" i="13"/>
  <c r="V158" i="13"/>
  <c r="U158" i="13"/>
  <c r="R158" i="13"/>
  <c r="Q158" i="13"/>
  <c r="N158" i="13"/>
  <c r="M158" i="13"/>
  <c r="J158" i="13"/>
  <c r="I158" i="13"/>
  <c r="F158" i="13"/>
  <c r="E158" i="13"/>
  <c r="G156" i="13"/>
  <c r="C156" i="13"/>
  <c r="G155" i="13"/>
  <c r="C155" i="13"/>
  <c r="G154" i="13"/>
  <c r="C154" i="13"/>
  <c r="G153" i="13"/>
  <c r="C153" i="13"/>
  <c r="G152" i="13"/>
  <c r="C152" i="13"/>
  <c r="G151" i="13"/>
  <c r="C151" i="13"/>
  <c r="G150" i="13"/>
  <c r="C150" i="13"/>
  <c r="G149" i="13"/>
  <c r="C149" i="13"/>
  <c r="G148" i="13"/>
  <c r="C148" i="13"/>
  <c r="G147" i="13"/>
  <c r="C147" i="13"/>
  <c r="G146" i="13"/>
  <c r="C146" i="13"/>
  <c r="G145" i="13"/>
  <c r="C145" i="13"/>
  <c r="G144" i="13"/>
  <c r="C144" i="13"/>
  <c r="G143" i="13"/>
  <c r="C143" i="13"/>
  <c r="G142" i="13"/>
  <c r="C142" i="13"/>
  <c r="G141" i="13"/>
  <c r="C141" i="13"/>
  <c r="G140" i="13"/>
  <c r="C140" i="13"/>
  <c r="G139" i="13"/>
  <c r="C139" i="13"/>
  <c r="G138" i="13"/>
  <c r="C138" i="13"/>
  <c r="G137" i="13"/>
  <c r="C137" i="13"/>
  <c r="G136" i="13"/>
  <c r="C136" i="13"/>
  <c r="G135" i="13"/>
  <c r="C135" i="13"/>
  <c r="G134" i="13"/>
  <c r="C134" i="13"/>
  <c r="G133" i="13"/>
  <c r="C133" i="13"/>
  <c r="G132" i="13"/>
  <c r="C132" i="13"/>
  <c r="G131" i="13"/>
  <c r="C131" i="13"/>
  <c r="G130" i="13"/>
  <c r="C130" i="13"/>
  <c r="G129" i="13"/>
  <c r="C129" i="13"/>
  <c r="G128" i="13"/>
  <c r="C128" i="13"/>
  <c r="G127" i="13"/>
  <c r="C127" i="13"/>
  <c r="G126" i="13"/>
  <c r="C126" i="13"/>
  <c r="G125" i="13"/>
  <c r="C125" i="13"/>
  <c r="G124" i="13"/>
  <c r="C124" i="13"/>
  <c r="G123" i="13"/>
  <c r="C123" i="13"/>
  <c r="G122" i="13"/>
  <c r="C122" i="13"/>
  <c r="G121" i="13"/>
  <c r="C121" i="13"/>
  <c r="G120" i="13"/>
  <c r="C120" i="13"/>
  <c r="G119" i="13"/>
  <c r="C119" i="13"/>
  <c r="G118" i="13"/>
  <c r="C118" i="13"/>
  <c r="G117" i="13"/>
  <c r="C117" i="13"/>
  <c r="G116" i="13"/>
  <c r="C116" i="13"/>
  <c r="G115" i="13"/>
  <c r="C115" i="13"/>
  <c r="G114" i="13"/>
  <c r="C114" i="13"/>
  <c r="G113" i="13"/>
  <c r="C113" i="13"/>
  <c r="G112" i="13"/>
  <c r="C112" i="13"/>
  <c r="G111" i="13"/>
  <c r="C111" i="13"/>
  <c r="G110" i="13"/>
  <c r="C110" i="13"/>
  <c r="G109" i="13"/>
  <c r="C109" i="13"/>
  <c r="G108" i="13"/>
  <c r="C108" i="13"/>
  <c r="G107" i="13"/>
  <c r="C107" i="13"/>
  <c r="G106" i="13"/>
  <c r="C106" i="13"/>
  <c r="G105" i="13"/>
  <c r="C105" i="13"/>
  <c r="G104" i="13"/>
  <c r="C104" i="13"/>
  <c r="G103" i="13"/>
  <c r="C103" i="13"/>
  <c r="G102" i="13"/>
  <c r="C102" i="13"/>
  <c r="G101" i="13"/>
  <c r="C101" i="13"/>
  <c r="G100" i="13"/>
  <c r="C100" i="13"/>
  <c r="G99" i="13"/>
  <c r="C99" i="13"/>
  <c r="G98" i="13"/>
  <c r="C98" i="13"/>
  <c r="G97" i="13"/>
  <c r="C97" i="13"/>
  <c r="G96" i="13"/>
  <c r="C96" i="13"/>
  <c r="G95" i="13"/>
  <c r="C95" i="13"/>
  <c r="G94" i="13"/>
  <c r="C94" i="13"/>
  <c r="G93" i="13"/>
  <c r="C93" i="13"/>
  <c r="G92" i="13"/>
  <c r="C92" i="13"/>
  <c r="G91" i="13"/>
  <c r="C91" i="13"/>
  <c r="G90" i="13"/>
  <c r="C90" i="13"/>
  <c r="G89" i="13"/>
  <c r="C89" i="13"/>
  <c r="G88" i="13"/>
  <c r="C88" i="13"/>
  <c r="G87" i="13"/>
  <c r="C87" i="13"/>
  <c r="G86" i="13"/>
  <c r="C86" i="13"/>
  <c r="G85" i="13"/>
  <c r="C85" i="13"/>
  <c r="G84" i="13"/>
  <c r="C84" i="13"/>
  <c r="G83" i="13"/>
  <c r="C83" i="13"/>
  <c r="G82" i="13"/>
  <c r="C82" i="13"/>
  <c r="G81" i="13"/>
  <c r="C81" i="13"/>
  <c r="G80" i="13"/>
  <c r="C80" i="13"/>
  <c r="G79" i="13"/>
  <c r="C79" i="13"/>
  <c r="G78" i="13"/>
  <c r="C78" i="13"/>
  <c r="G77" i="13"/>
  <c r="C77" i="13"/>
  <c r="G76" i="13"/>
  <c r="C76" i="13"/>
  <c r="G75" i="13"/>
  <c r="C75" i="13"/>
  <c r="G74" i="13"/>
  <c r="C74" i="13"/>
  <c r="G73" i="13"/>
  <c r="C73" i="13"/>
  <c r="G72" i="13"/>
  <c r="C72" i="13"/>
  <c r="G71" i="13"/>
  <c r="C71" i="13"/>
  <c r="G70" i="13"/>
  <c r="C70" i="13"/>
  <c r="G69" i="13"/>
  <c r="C69" i="13"/>
  <c r="G68" i="13"/>
  <c r="C68" i="13"/>
  <c r="G67" i="13"/>
  <c r="C67" i="13"/>
  <c r="G66" i="13"/>
  <c r="C66" i="13"/>
  <c r="G65" i="13"/>
  <c r="C65" i="13"/>
  <c r="G64" i="13"/>
  <c r="C64" i="13"/>
  <c r="G63" i="13"/>
  <c r="C63" i="13"/>
  <c r="G62" i="13"/>
  <c r="C62" i="13"/>
  <c r="G61" i="13"/>
  <c r="C61" i="13"/>
  <c r="G60" i="13"/>
  <c r="C60" i="13"/>
  <c r="G59" i="13"/>
  <c r="C59" i="13"/>
  <c r="G58" i="13"/>
  <c r="C58" i="13"/>
  <c r="G57" i="13"/>
  <c r="C57" i="13"/>
  <c r="G56" i="13"/>
  <c r="C56" i="13"/>
  <c r="G55" i="13"/>
  <c r="C55" i="13"/>
  <c r="G54" i="13"/>
  <c r="C54" i="13"/>
  <c r="G53" i="13"/>
  <c r="C53" i="13"/>
  <c r="G52" i="13"/>
  <c r="C52" i="13"/>
  <c r="G51" i="13"/>
  <c r="C51" i="13"/>
  <c r="G50" i="13"/>
  <c r="C50" i="13"/>
  <c r="G49" i="13"/>
  <c r="C49" i="13"/>
  <c r="V47" i="13"/>
  <c r="U47" i="13"/>
  <c r="T47" i="13"/>
  <c r="T158" i="13" s="1"/>
  <c r="S47" i="13"/>
  <c r="S158" i="13" s="1"/>
  <c r="R47" i="13"/>
  <c r="Q47" i="13"/>
  <c r="P47" i="13"/>
  <c r="P158" i="13" s="1"/>
  <c r="O47" i="13"/>
  <c r="O158" i="13" s="1"/>
  <c r="N47" i="13"/>
  <c r="M47" i="13"/>
  <c r="L47" i="13"/>
  <c r="L158" i="13" s="1"/>
  <c r="K47" i="13"/>
  <c r="K158" i="13" s="1"/>
  <c r="J47" i="13"/>
  <c r="I47" i="13"/>
  <c r="H47" i="13"/>
  <c r="H158" i="13" s="1"/>
  <c r="F47" i="13"/>
  <c r="E47" i="13"/>
  <c r="D47" i="13"/>
  <c r="D158" i="13" s="1"/>
  <c r="G46" i="13"/>
  <c r="C46" i="13"/>
  <c r="G45" i="13"/>
  <c r="C45" i="13"/>
  <c r="G44" i="13"/>
  <c r="C44" i="13"/>
  <c r="G43" i="13"/>
  <c r="C43" i="13"/>
  <c r="G42" i="13"/>
  <c r="C42" i="13"/>
  <c r="G41" i="13"/>
  <c r="C41" i="13"/>
  <c r="G40" i="13"/>
  <c r="C40" i="13"/>
  <c r="G39" i="13"/>
  <c r="C39" i="13"/>
  <c r="G38" i="13"/>
  <c r="C38" i="13"/>
  <c r="G37" i="13"/>
  <c r="C37" i="13"/>
  <c r="G36" i="13"/>
  <c r="C36" i="13"/>
  <c r="G35" i="13"/>
  <c r="C35" i="13"/>
  <c r="G34" i="13"/>
  <c r="C34" i="13"/>
  <c r="G33" i="13"/>
  <c r="C33" i="13"/>
  <c r="G32" i="13"/>
  <c r="C32" i="13"/>
  <c r="G31" i="13"/>
  <c r="C31" i="13"/>
  <c r="G30" i="13"/>
  <c r="C30" i="13"/>
  <c r="G29" i="13"/>
  <c r="C29" i="13"/>
  <c r="G28" i="13"/>
  <c r="C28" i="13"/>
  <c r="G27" i="13"/>
  <c r="C27" i="13"/>
  <c r="G26" i="13"/>
  <c r="C26" i="13"/>
  <c r="G25" i="13"/>
  <c r="C25" i="13"/>
  <c r="G24" i="13"/>
  <c r="C24" i="13"/>
  <c r="G23" i="13"/>
  <c r="C23" i="13"/>
  <c r="G22" i="13"/>
  <c r="C22" i="13"/>
  <c r="G21" i="13"/>
  <c r="C21" i="13"/>
  <c r="G20" i="13"/>
  <c r="C20" i="13"/>
  <c r="G19" i="13"/>
  <c r="C19" i="13"/>
  <c r="G18" i="13"/>
  <c r="C18" i="13"/>
  <c r="G17" i="13"/>
  <c r="C17" i="13"/>
  <c r="G16" i="13"/>
  <c r="C16" i="13"/>
  <c r="G15" i="13"/>
  <c r="C15" i="13"/>
  <c r="G14" i="13"/>
  <c r="C14" i="13"/>
  <c r="G13" i="13"/>
  <c r="C13" i="13"/>
  <c r="G12" i="13"/>
  <c r="C12" i="13"/>
  <c r="G11" i="13"/>
  <c r="G47" i="13" s="1"/>
  <c r="G158" i="13" s="1"/>
  <c r="C11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C3" i="13"/>
  <c r="C161" i="12"/>
  <c r="C160" i="12"/>
  <c r="U158" i="12"/>
  <c r="T158" i="12"/>
  <c r="Q158" i="12"/>
  <c r="P158" i="12"/>
  <c r="M158" i="12"/>
  <c r="L158" i="12"/>
  <c r="I158" i="12"/>
  <c r="H158" i="12"/>
  <c r="E158" i="12"/>
  <c r="D158" i="12"/>
  <c r="G156" i="12"/>
  <c r="C156" i="12"/>
  <c r="G155" i="12"/>
  <c r="C155" i="12"/>
  <c r="G154" i="12"/>
  <c r="C154" i="12"/>
  <c r="G153" i="12"/>
  <c r="C153" i="12"/>
  <c r="G152" i="12"/>
  <c r="C152" i="12"/>
  <c r="G151" i="12"/>
  <c r="C151" i="12"/>
  <c r="G150" i="12"/>
  <c r="C150" i="12"/>
  <c r="G149" i="12"/>
  <c r="C149" i="12"/>
  <c r="G148" i="12"/>
  <c r="C148" i="12"/>
  <c r="G147" i="12"/>
  <c r="C147" i="12"/>
  <c r="G146" i="12"/>
  <c r="C146" i="12"/>
  <c r="G145" i="12"/>
  <c r="C145" i="12"/>
  <c r="G144" i="12"/>
  <c r="C144" i="12"/>
  <c r="G143" i="12"/>
  <c r="C143" i="12"/>
  <c r="G142" i="12"/>
  <c r="C142" i="12"/>
  <c r="G141" i="12"/>
  <c r="C141" i="12"/>
  <c r="G140" i="12"/>
  <c r="C140" i="12"/>
  <c r="G139" i="12"/>
  <c r="C139" i="12"/>
  <c r="G138" i="12"/>
  <c r="C138" i="12"/>
  <c r="G137" i="12"/>
  <c r="C137" i="12"/>
  <c r="G136" i="12"/>
  <c r="C136" i="12"/>
  <c r="G135" i="12"/>
  <c r="C135" i="12"/>
  <c r="G134" i="12"/>
  <c r="C134" i="12"/>
  <c r="G133" i="12"/>
  <c r="C133" i="12"/>
  <c r="G132" i="12"/>
  <c r="C132" i="12"/>
  <c r="G131" i="12"/>
  <c r="C131" i="12"/>
  <c r="G130" i="12"/>
  <c r="C130" i="12"/>
  <c r="G129" i="12"/>
  <c r="C129" i="12"/>
  <c r="G128" i="12"/>
  <c r="C128" i="12"/>
  <c r="G127" i="12"/>
  <c r="C127" i="12"/>
  <c r="G126" i="12"/>
  <c r="C126" i="12"/>
  <c r="G125" i="12"/>
  <c r="C125" i="12"/>
  <c r="G124" i="12"/>
  <c r="C124" i="12"/>
  <c r="G123" i="12"/>
  <c r="C123" i="12"/>
  <c r="G122" i="12"/>
  <c r="C122" i="12"/>
  <c r="G121" i="12"/>
  <c r="C121" i="12"/>
  <c r="G120" i="12"/>
  <c r="C120" i="12"/>
  <c r="G119" i="12"/>
  <c r="C119" i="12"/>
  <c r="G118" i="12"/>
  <c r="C118" i="12"/>
  <c r="G117" i="12"/>
  <c r="C117" i="12"/>
  <c r="G116" i="12"/>
  <c r="C116" i="12"/>
  <c r="G115" i="12"/>
  <c r="C115" i="12"/>
  <c r="G114" i="12"/>
  <c r="C114" i="12"/>
  <c r="G113" i="12"/>
  <c r="C113" i="12"/>
  <c r="G112" i="12"/>
  <c r="C112" i="12"/>
  <c r="G111" i="12"/>
  <c r="C111" i="12"/>
  <c r="G110" i="12"/>
  <c r="C110" i="12"/>
  <c r="G109" i="12"/>
  <c r="C109" i="12"/>
  <c r="G108" i="12"/>
  <c r="C108" i="12"/>
  <c r="G107" i="12"/>
  <c r="C107" i="12"/>
  <c r="G106" i="12"/>
  <c r="C106" i="12"/>
  <c r="G105" i="12"/>
  <c r="C105" i="12"/>
  <c r="G104" i="12"/>
  <c r="C104" i="12"/>
  <c r="G103" i="12"/>
  <c r="C103" i="12"/>
  <c r="G102" i="12"/>
  <c r="C102" i="12"/>
  <c r="G101" i="12"/>
  <c r="C101" i="12"/>
  <c r="G100" i="12"/>
  <c r="C100" i="12"/>
  <c r="G99" i="12"/>
  <c r="C99" i="12"/>
  <c r="G98" i="12"/>
  <c r="C98" i="12"/>
  <c r="G97" i="12"/>
  <c r="C97" i="12"/>
  <c r="G96" i="12"/>
  <c r="C96" i="12"/>
  <c r="G95" i="12"/>
  <c r="C95" i="12"/>
  <c r="G94" i="12"/>
  <c r="C94" i="12"/>
  <c r="G93" i="12"/>
  <c r="C93" i="12"/>
  <c r="G92" i="12"/>
  <c r="C92" i="12"/>
  <c r="G91" i="12"/>
  <c r="C91" i="12"/>
  <c r="G90" i="12"/>
  <c r="C90" i="12"/>
  <c r="G89" i="12"/>
  <c r="C89" i="12"/>
  <c r="G88" i="12"/>
  <c r="C88" i="12"/>
  <c r="G87" i="12"/>
  <c r="C87" i="12"/>
  <c r="G86" i="12"/>
  <c r="C86" i="12"/>
  <c r="G85" i="12"/>
  <c r="C85" i="12"/>
  <c r="G84" i="12"/>
  <c r="C84" i="12"/>
  <c r="G83" i="12"/>
  <c r="C83" i="12"/>
  <c r="G82" i="12"/>
  <c r="C82" i="12"/>
  <c r="G81" i="12"/>
  <c r="C81" i="12"/>
  <c r="G80" i="12"/>
  <c r="C80" i="12"/>
  <c r="G79" i="12"/>
  <c r="C79" i="12"/>
  <c r="G78" i="12"/>
  <c r="C78" i="12"/>
  <c r="G77" i="12"/>
  <c r="C77" i="12"/>
  <c r="G76" i="12"/>
  <c r="C76" i="12"/>
  <c r="G75" i="12"/>
  <c r="C75" i="12"/>
  <c r="G74" i="12"/>
  <c r="C74" i="12"/>
  <c r="G73" i="12"/>
  <c r="C73" i="12"/>
  <c r="G72" i="12"/>
  <c r="C72" i="12"/>
  <c r="G71" i="12"/>
  <c r="C71" i="12"/>
  <c r="G70" i="12"/>
  <c r="C70" i="12"/>
  <c r="G69" i="12"/>
  <c r="C69" i="12"/>
  <c r="G68" i="12"/>
  <c r="C68" i="12"/>
  <c r="G67" i="12"/>
  <c r="C67" i="12"/>
  <c r="G66" i="12"/>
  <c r="C66" i="12"/>
  <c r="G65" i="12"/>
  <c r="C65" i="12"/>
  <c r="G64" i="12"/>
  <c r="C64" i="12"/>
  <c r="G63" i="12"/>
  <c r="C63" i="12"/>
  <c r="G62" i="12"/>
  <c r="C62" i="12"/>
  <c r="G61" i="12"/>
  <c r="C61" i="12"/>
  <c r="G60" i="12"/>
  <c r="C60" i="12"/>
  <c r="G59" i="12"/>
  <c r="C59" i="12"/>
  <c r="G58" i="12"/>
  <c r="C58" i="12"/>
  <c r="G57" i="12"/>
  <c r="C57" i="12"/>
  <c r="G56" i="12"/>
  <c r="C56" i="12"/>
  <c r="G55" i="12"/>
  <c r="C55" i="12"/>
  <c r="G54" i="12"/>
  <c r="C54" i="12"/>
  <c r="G53" i="12"/>
  <c r="C53" i="12"/>
  <c r="G52" i="12"/>
  <c r="C52" i="12"/>
  <c r="G51" i="12"/>
  <c r="C51" i="12"/>
  <c r="G50" i="12"/>
  <c r="C50" i="12"/>
  <c r="G49" i="12"/>
  <c r="C49" i="12"/>
  <c r="V47" i="12"/>
  <c r="V158" i="12" s="1"/>
  <c r="U47" i="12"/>
  <c r="T47" i="12"/>
  <c r="S47" i="12"/>
  <c r="S158" i="12" s="1"/>
  <c r="R47" i="12"/>
  <c r="R158" i="12" s="1"/>
  <c r="Q47" i="12"/>
  <c r="P47" i="12"/>
  <c r="O47" i="12"/>
  <c r="O158" i="12" s="1"/>
  <c r="N47" i="12"/>
  <c r="N158" i="12" s="1"/>
  <c r="M47" i="12"/>
  <c r="L47" i="12"/>
  <c r="K47" i="12"/>
  <c r="K158" i="12" s="1"/>
  <c r="J47" i="12"/>
  <c r="I47" i="12"/>
  <c r="H47" i="12"/>
  <c r="F47" i="12"/>
  <c r="F158" i="12" s="1"/>
  <c r="E47" i="12"/>
  <c r="D47" i="12"/>
  <c r="G46" i="12"/>
  <c r="C46" i="12"/>
  <c r="G45" i="12"/>
  <c r="C45" i="12"/>
  <c r="G44" i="12"/>
  <c r="C44" i="12"/>
  <c r="G43" i="12"/>
  <c r="C43" i="12"/>
  <c r="G42" i="12"/>
  <c r="C42" i="12"/>
  <c r="G41" i="12"/>
  <c r="C41" i="12"/>
  <c r="G40" i="12"/>
  <c r="C40" i="12"/>
  <c r="G39" i="12"/>
  <c r="C39" i="12"/>
  <c r="G38" i="12"/>
  <c r="C38" i="12"/>
  <c r="G37" i="12"/>
  <c r="C37" i="12"/>
  <c r="G36" i="12"/>
  <c r="C36" i="12"/>
  <c r="G35" i="12"/>
  <c r="C35" i="12"/>
  <c r="G34" i="12"/>
  <c r="C34" i="12"/>
  <c r="G33" i="12"/>
  <c r="C33" i="12"/>
  <c r="G32" i="12"/>
  <c r="C32" i="12"/>
  <c r="G31" i="12"/>
  <c r="C31" i="12"/>
  <c r="G30" i="12"/>
  <c r="C30" i="12"/>
  <c r="G29" i="12"/>
  <c r="C29" i="12"/>
  <c r="G28" i="12"/>
  <c r="C28" i="12"/>
  <c r="G27" i="12"/>
  <c r="C27" i="12"/>
  <c r="G26" i="12"/>
  <c r="C26" i="12"/>
  <c r="G25" i="12"/>
  <c r="C25" i="12"/>
  <c r="G24" i="12"/>
  <c r="C24" i="12"/>
  <c r="G23" i="12"/>
  <c r="C23" i="12"/>
  <c r="G22" i="12"/>
  <c r="C22" i="12"/>
  <c r="G21" i="12"/>
  <c r="C21" i="12"/>
  <c r="G20" i="12"/>
  <c r="C20" i="12"/>
  <c r="G19" i="12"/>
  <c r="C19" i="12"/>
  <c r="G18" i="12"/>
  <c r="C18" i="12"/>
  <c r="G17" i="12"/>
  <c r="C17" i="12"/>
  <c r="G16" i="12"/>
  <c r="C16" i="12"/>
  <c r="G15" i="12"/>
  <c r="C15" i="12"/>
  <c r="G14" i="12"/>
  <c r="C14" i="12"/>
  <c r="G13" i="12"/>
  <c r="C13" i="12"/>
  <c r="G12" i="12"/>
  <c r="G47" i="12" s="1"/>
  <c r="G158" i="12" s="1"/>
  <c r="C12" i="12"/>
  <c r="G11" i="12"/>
  <c r="C11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C3" i="12" s="1"/>
  <c r="I7" i="12"/>
  <c r="C161" i="11"/>
  <c r="C160" i="11"/>
  <c r="T158" i="11"/>
  <c r="S158" i="11"/>
  <c r="P158" i="11"/>
  <c r="O158" i="11"/>
  <c r="L158" i="11"/>
  <c r="K158" i="11"/>
  <c r="H158" i="11"/>
  <c r="D158" i="11"/>
  <c r="G156" i="11"/>
  <c r="C156" i="11"/>
  <c r="G155" i="11"/>
  <c r="C155" i="11"/>
  <c r="G154" i="11"/>
  <c r="C154" i="11"/>
  <c r="G153" i="11"/>
  <c r="C153" i="11"/>
  <c r="G152" i="11"/>
  <c r="C152" i="11"/>
  <c r="G151" i="11"/>
  <c r="C151" i="11"/>
  <c r="G150" i="11"/>
  <c r="C150" i="11"/>
  <c r="G149" i="11"/>
  <c r="C149" i="11"/>
  <c r="G148" i="11"/>
  <c r="C148" i="11"/>
  <c r="G147" i="11"/>
  <c r="C147" i="11"/>
  <c r="G146" i="11"/>
  <c r="C146" i="11"/>
  <c r="G145" i="11"/>
  <c r="C145" i="11"/>
  <c r="G144" i="11"/>
  <c r="C144" i="11"/>
  <c r="G143" i="11"/>
  <c r="C143" i="11"/>
  <c r="G142" i="11"/>
  <c r="C142" i="11"/>
  <c r="G141" i="11"/>
  <c r="C141" i="11"/>
  <c r="G140" i="11"/>
  <c r="C140" i="11"/>
  <c r="G139" i="11"/>
  <c r="C139" i="11"/>
  <c r="G138" i="11"/>
  <c r="C138" i="11"/>
  <c r="G137" i="11"/>
  <c r="C137" i="11"/>
  <c r="G136" i="11"/>
  <c r="C136" i="11"/>
  <c r="G135" i="11"/>
  <c r="C135" i="11"/>
  <c r="G134" i="11"/>
  <c r="C134" i="11"/>
  <c r="G133" i="11"/>
  <c r="C133" i="11"/>
  <c r="G132" i="11"/>
  <c r="C132" i="11"/>
  <c r="G131" i="11"/>
  <c r="C131" i="11"/>
  <c r="G130" i="11"/>
  <c r="C130" i="11"/>
  <c r="G129" i="11"/>
  <c r="C129" i="11"/>
  <c r="G128" i="11"/>
  <c r="C128" i="11"/>
  <c r="G127" i="11"/>
  <c r="C127" i="11"/>
  <c r="G126" i="11"/>
  <c r="C126" i="11"/>
  <c r="G125" i="11"/>
  <c r="C125" i="11"/>
  <c r="G124" i="11"/>
  <c r="C124" i="11"/>
  <c r="G123" i="11"/>
  <c r="C123" i="11"/>
  <c r="G122" i="11"/>
  <c r="C122" i="11"/>
  <c r="G121" i="11"/>
  <c r="C121" i="11"/>
  <c r="G120" i="11"/>
  <c r="C120" i="11"/>
  <c r="G119" i="11"/>
  <c r="C119" i="11"/>
  <c r="G118" i="11"/>
  <c r="C118" i="11"/>
  <c r="G117" i="11"/>
  <c r="C117" i="11"/>
  <c r="G116" i="11"/>
  <c r="C116" i="11"/>
  <c r="G115" i="11"/>
  <c r="C115" i="11"/>
  <c r="G114" i="11"/>
  <c r="C114" i="11"/>
  <c r="G113" i="11"/>
  <c r="C113" i="11"/>
  <c r="G112" i="11"/>
  <c r="C112" i="11"/>
  <c r="G111" i="11"/>
  <c r="C111" i="11"/>
  <c r="G110" i="11"/>
  <c r="C110" i="11"/>
  <c r="G109" i="11"/>
  <c r="C109" i="11"/>
  <c r="G108" i="11"/>
  <c r="C108" i="11"/>
  <c r="G107" i="11"/>
  <c r="C107" i="11"/>
  <c r="G106" i="11"/>
  <c r="C106" i="11"/>
  <c r="G105" i="11"/>
  <c r="C105" i="11"/>
  <c r="G104" i="11"/>
  <c r="C104" i="11"/>
  <c r="G103" i="11"/>
  <c r="C103" i="11"/>
  <c r="G102" i="11"/>
  <c r="C102" i="11"/>
  <c r="G101" i="11"/>
  <c r="C101" i="11"/>
  <c r="G100" i="11"/>
  <c r="C100" i="11"/>
  <c r="G99" i="11"/>
  <c r="C99" i="11"/>
  <c r="G98" i="11"/>
  <c r="C98" i="11"/>
  <c r="G97" i="11"/>
  <c r="C97" i="11"/>
  <c r="G96" i="11"/>
  <c r="C96" i="11"/>
  <c r="G95" i="11"/>
  <c r="C95" i="11"/>
  <c r="G94" i="11"/>
  <c r="C94" i="11"/>
  <c r="G93" i="11"/>
  <c r="C93" i="11"/>
  <c r="G92" i="11"/>
  <c r="C92" i="11"/>
  <c r="G91" i="11"/>
  <c r="C91" i="11"/>
  <c r="G90" i="11"/>
  <c r="C90" i="11"/>
  <c r="G89" i="11"/>
  <c r="C89" i="11"/>
  <c r="G88" i="11"/>
  <c r="C88" i="11"/>
  <c r="G87" i="11"/>
  <c r="C87" i="11"/>
  <c r="G86" i="11"/>
  <c r="C86" i="11"/>
  <c r="G85" i="11"/>
  <c r="C85" i="11"/>
  <c r="G84" i="11"/>
  <c r="C84" i="11"/>
  <c r="G83" i="11"/>
  <c r="C83" i="11"/>
  <c r="G82" i="11"/>
  <c r="C82" i="11"/>
  <c r="G81" i="11"/>
  <c r="C81" i="11"/>
  <c r="G80" i="11"/>
  <c r="C80" i="11"/>
  <c r="G79" i="11"/>
  <c r="C79" i="11"/>
  <c r="G78" i="11"/>
  <c r="C78" i="11"/>
  <c r="G77" i="11"/>
  <c r="C77" i="11"/>
  <c r="G76" i="11"/>
  <c r="C76" i="11"/>
  <c r="G75" i="11"/>
  <c r="C75" i="11"/>
  <c r="G74" i="11"/>
  <c r="C74" i="11"/>
  <c r="G73" i="11"/>
  <c r="C73" i="11"/>
  <c r="G72" i="11"/>
  <c r="C72" i="11"/>
  <c r="G71" i="11"/>
  <c r="C71" i="11"/>
  <c r="G70" i="11"/>
  <c r="C70" i="11"/>
  <c r="G69" i="11"/>
  <c r="C69" i="11"/>
  <c r="G68" i="11"/>
  <c r="C68" i="11"/>
  <c r="G67" i="11"/>
  <c r="C67" i="11"/>
  <c r="G66" i="11"/>
  <c r="C66" i="11"/>
  <c r="G65" i="11"/>
  <c r="C65" i="11"/>
  <c r="G64" i="11"/>
  <c r="C64" i="11"/>
  <c r="G63" i="11"/>
  <c r="C63" i="11"/>
  <c r="G62" i="11"/>
  <c r="C62" i="11"/>
  <c r="G61" i="11"/>
  <c r="C61" i="11"/>
  <c r="G60" i="11"/>
  <c r="C60" i="11"/>
  <c r="G59" i="11"/>
  <c r="C59" i="11"/>
  <c r="G58" i="11"/>
  <c r="C58" i="11"/>
  <c r="G57" i="11"/>
  <c r="C57" i="11"/>
  <c r="G56" i="11"/>
  <c r="C56" i="11"/>
  <c r="G55" i="11"/>
  <c r="C55" i="11"/>
  <c r="G54" i="11"/>
  <c r="C54" i="11"/>
  <c r="G53" i="11"/>
  <c r="C53" i="11"/>
  <c r="G52" i="11"/>
  <c r="C52" i="11"/>
  <c r="G51" i="11"/>
  <c r="C51" i="11"/>
  <c r="G50" i="11"/>
  <c r="C50" i="11"/>
  <c r="G49" i="11"/>
  <c r="C49" i="11"/>
  <c r="V47" i="11"/>
  <c r="V158" i="11" s="1"/>
  <c r="U47" i="11"/>
  <c r="U158" i="11" s="1"/>
  <c r="T47" i="11"/>
  <c r="S47" i="11"/>
  <c r="R47" i="11"/>
  <c r="R158" i="11" s="1"/>
  <c r="Q47" i="11"/>
  <c r="Q158" i="11" s="1"/>
  <c r="P47" i="11"/>
  <c r="O47" i="11"/>
  <c r="N47" i="11"/>
  <c r="N158" i="11" s="1"/>
  <c r="M47" i="11"/>
  <c r="M158" i="11" s="1"/>
  <c r="L47" i="11"/>
  <c r="K47" i="11"/>
  <c r="J47" i="11"/>
  <c r="J158" i="11" s="1"/>
  <c r="I47" i="11"/>
  <c r="I158" i="11" s="1"/>
  <c r="H47" i="11"/>
  <c r="F47" i="11"/>
  <c r="F158" i="11" s="1"/>
  <c r="E47" i="11"/>
  <c r="E158" i="11" s="1"/>
  <c r="D47" i="11"/>
  <c r="G46" i="11"/>
  <c r="C46" i="11"/>
  <c r="G45" i="11"/>
  <c r="C45" i="11"/>
  <c r="G44" i="11"/>
  <c r="C44" i="11"/>
  <c r="G43" i="11"/>
  <c r="C43" i="11"/>
  <c r="G42" i="11"/>
  <c r="C42" i="11"/>
  <c r="G41" i="11"/>
  <c r="C41" i="11"/>
  <c r="G40" i="11"/>
  <c r="C40" i="11"/>
  <c r="G39" i="11"/>
  <c r="C39" i="11"/>
  <c r="G38" i="11"/>
  <c r="C38" i="11"/>
  <c r="G37" i="11"/>
  <c r="C37" i="11"/>
  <c r="G36" i="11"/>
  <c r="C36" i="11"/>
  <c r="G35" i="11"/>
  <c r="C35" i="11"/>
  <c r="G34" i="11"/>
  <c r="C34" i="11"/>
  <c r="G33" i="11"/>
  <c r="C33" i="11"/>
  <c r="G32" i="11"/>
  <c r="C32" i="11"/>
  <c r="G31" i="11"/>
  <c r="C31" i="11"/>
  <c r="G30" i="11"/>
  <c r="C30" i="11"/>
  <c r="G29" i="11"/>
  <c r="C29" i="11"/>
  <c r="G28" i="11"/>
  <c r="C28" i="11"/>
  <c r="G27" i="11"/>
  <c r="C27" i="11"/>
  <c r="G26" i="11"/>
  <c r="C26" i="11"/>
  <c r="G25" i="11"/>
  <c r="C25" i="11"/>
  <c r="G24" i="11"/>
  <c r="C24" i="11"/>
  <c r="G23" i="11"/>
  <c r="C23" i="11"/>
  <c r="G22" i="11"/>
  <c r="C22" i="11"/>
  <c r="G21" i="11"/>
  <c r="C21" i="11"/>
  <c r="G20" i="11"/>
  <c r="C20" i="11"/>
  <c r="G19" i="11"/>
  <c r="C19" i="11"/>
  <c r="G18" i="11"/>
  <c r="C18" i="11"/>
  <c r="G17" i="11"/>
  <c r="C17" i="11"/>
  <c r="G16" i="11"/>
  <c r="C16" i="11"/>
  <c r="G15" i="11"/>
  <c r="C15" i="11"/>
  <c r="G14" i="11"/>
  <c r="C14" i="11"/>
  <c r="G13" i="11"/>
  <c r="C13" i="11"/>
  <c r="G12" i="11"/>
  <c r="G47" i="11" s="1"/>
  <c r="G158" i="11" s="1"/>
  <c r="C12" i="11"/>
  <c r="G11" i="11"/>
  <c r="C11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C3" i="11" s="1"/>
  <c r="I7" i="11"/>
  <c r="C161" i="10"/>
  <c r="C160" i="10"/>
  <c r="V158" i="10"/>
  <c r="S158" i="10"/>
  <c r="R158" i="10"/>
  <c r="O158" i="10"/>
  <c r="N158" i="10"/>
  <c r="K158" i="10"/>
  <c r="J158" i="10"/>
  <c r="F158" i="10"/>
  <c r="G156" i="10"/>
  <c r="C156" i="10"/>
  <c r="G155" i="10"/>
  <c r="C155" i="10"/>
  <c r="G154" i="10"/>
  <c r="C154" i="10"/>
  <c r="G153" i="10"/>
  <c r="C153" i="10"/>
  <c r="G152" i="10"/>
  <c r="C152" i="10"/>
  <c r="G151" i="10"/>
  <c r="C151" i="10"/>
  <c r="G150" i="10"/>
  <c r="C150" i="10"/>
  <c r="G149" i="10"/>
  <c r="C149" i="10"/>
  <c r="G148" i="10"/>
  <c r="C148" i="10"/>
  <c r="G147" i="10"/>
  <c r="C147" i="10"/>
  <c r="G146" i="10"/>
  <c r="C146" i="10"/>
  <c r="G145" i="10"/>
  <c r="C145" i="10"/>
  <c r="G144" i="10"/>
  <c r="C144" i="10"/>
  <c r="G143" i="10"/>
  <c r="C143" i="10"/>
  <c r="G142" i="10"/>
  <c r="C142" i="10"/>
  <c r="G141" i="10"/>
  <c r="C141" i="10"/>
  <c r="G140" i="10"/>
  <c r="C140" i="10"/>
  <c r="G139" i="10"/>
  <c r="C139" i="10"/>
  <c r="G138" i="10"/>
  <c r="C138" i="10"/>
  <c r="G137" i="10"/>
  <c r="C137" i="10"/>
  <c r="G136" i="10"/>
  <c r="C136" i="10"/>
  <c r="G135" i="10"/>
  <c r="C135" i="10"/>
  <c r="G134" i="10"/>
  <c r="C134" i="10"/>
  <c r="G133" i="10"/>
  <c r="C133" i="10"/>
  <c r="G132" i="10"/>
  <c r="C132" i="10"/>
  <c r="G131" i="10"/>
  <c r="C131" i="10"/>
  <c r="G130" i="10"/>
  <c r="C130" i="10"/>
  <c r="G129" i="10"/>
  <c r="C129" i="10"/>
  <c r="G128" i="10"/>
  <c r="C128" i="10"/>
  <c r="G127" i="10"/>
  <c r="C127" i="10"/>
  <c r="G126" i="10"/>
  <c r="C126" i="10"/>
  <c r="G125" i="10"/>
  <c r="C125" i="10"/>
  <c r="G124" i="10"/>
  <c r="C124" i="10"/>
  <c r="G123" i="10"/>
  <c r="C123" i="10"/>
  <c r="G122" i="10"/>
  <c r="C122" i="10"/>
  <c r="G121" i="10"/>
  <c r="C121" i="10"/>
  <c r="G120" i="10"/>
  <c r="C120" i="10"/>
  <c r="G119" i="10"/>
  <c r="C119" i="10"/>
  <c r="G118" i="10"/>
  <c r="C118" i="10"/>
  <c r="G117" i="10"/>
  <c r="C117" i="10"/>
  <c r="G116" i="10"/>
  <c r="C116" i="10"/>
  <c r="G115" i="10"/>
  <c r="C115" i="10"/>
  <c r="G114" i="10"/>
  <c r="C114" i="10"/>
  <c r="G113" i="10"/>
  <c r="C113" i="10"/>
  <c r="G112" i="10"/>
  <c r="C112" i="10"/>
  <c r="G111" i="10"/>
  <c r="C111" i="10"/>
  <c r="G110" i="10"/>
  <c r="C110" i="10"/>
  <c r="G109" i="10"/>
  <c r="C109" i="10"/>
  <c r="G108" i="10"/>
  <c r="C108" i="10"/>
  <c r="G107" i="10"/>
  <c r="C107" i="10"/>
  <c r="G106" i="10"/>
  <c r="C106" i="10"/>
  <c r="G105" i="10"/>
  <c r="C105" i="10"/>
  <c r="G104" i="10"/>
  <c r="C104" i="10"/>
  <c r="G103" i="10"/>
  <c r="C103" i="10"/>
  <c r="G102" i="10"/>
  <c r="C102" i="10"/>
  <c r="G101" i="10"/>
  <c r="C101" i="10"/>
  <c r="G100" i="10"/>
  <c r="C100" i="10"/>
  <c r="G99" i="10"/>
  <c r="C99" i="10"/>
  <c r="G98" i="10"/>
  <c r="C98" i="10"/>
  <c r="G97" i="10"/>
  <c r="C97" i="10"/>
  <c r="G96" i="10"/>
  <c r="C96" i="10"/>
  <c r="G95" i="10"/>
  <c r="C95" i="10"/>
  <c r="G94" i="10"/>
  <c r="C94" i="10"/>
  <c r="G93" i="10"/>
  <c r="C93" i="10"/>
  <c r="G92" i="10"/>
  <c r="C92" i="10"/>
  <c r="G91" i="10"/>
  <c r="C91" i="10"/>
  <c r="G90" i="10"/>
  <c r="C90" i="10"/>
  <c r="G89" i="10"/>
  <c r="C89" i="10"/>
  <c r="G88" i="10"/>
  <c r="C88" i="10"/>
  <c r="G87" i="10"/>
  <c r="C87" i="10"/>
  <c r="G86" i="10"/>
  <c r="C86" i="10"/>
  <c r="G85" i="10"/>
  <c r="C85" i="10"/>
  <c r="G84" i="10"/>
  <c r="C84" i="10"/>
  <c r="G83" i="10"/>
  <c r="C83" i="10"/>
  <c r="G82" i="10"/>
  <c r="C82" i="10"/>
  <c r="G81" i="10"/>
  <c r="C81" i="10"/>
  <c r="G80" i="10"/>
  <c r="C80" i="10"/>
  <c r="G79" i="10"/>
  <c r="C79" i="10"/>
  <c r="G78" i="10"/>
  <c r="C78" i="10"/>
  <c r="G77" i="10"/>
  <c r="C77" i="10"/>
  <c r="G76" i="10"/>
  <c r="C76" i="10"/>
  <c r="G75" i="10"/>
  <c r="C75" i="10"/>
  <c r="G74" i="10"/>
  <c r="C74" i="10"/>
  <c r="G73" i="10"/>
  <c r="C73" i="10"/>
  <c r="G72" i="10"/>
  <c r="C72" i="10"/>
  <c r="G71" i="10"/>
  <c r="C71" i="10"/>
  <c r="G70" i="10"/>
  <c r="C70" i="10"/>
  <c r="G69" i="10"/>
  <c r="C69" i="10"/>
  <c r="G68" i="10"/>
  <c r="C68" i="10"/>
  <c r="G67" i="10"/>
  <c r="C67" i="10"/>
  <c r="G66" i="10"/>
  <c r="C66" i="10"/>
  <c r="G65" i="10"/>
  <c r="C65" i="10"/>
  <c r="G64" i="10"/>
  <c r="C64" i="10"/>
  <c r="G63" i="10"/>
  <c r="C63" i="10"/>
  <c r="G62" i="10"/>
  <c r="C62" i="10"/>
  <c r="G61" i="10"/>
  <c r="C61" i="10"/>
  <c r="G60" i="10"/>
  <c r="C60" i="10"/>
  <c r="G59" i="10"/>
  <c r="C59" i="10"/>
  <c r="G58" i="10"/>
  <c r="C58" i="10"/>
  <c r="G57" i="10"/>
  <c r="C57" i="10"/>
  <c r="G56" i="10"/>
  <c r="C56" i="10"/>
  <c r="G55" i="10"/>
  <c r="C55" i="10"/>
  <c r="G54" i="10"/>
  <c r="C54" i="10"/>
  <c r="G53" i="10"/>
  <c r="C53" i="10"/>
  <c r="G52" i="10"/>
  <c r="C52" i="10"/>
  <c r="G51" i="10"/>
  <c r="C51" i="10"/>
  <c r="G50" i="10"/>
  <c r="C50" i="10"/>
  <c r="G49" i="10"/>
  <c r="C49" i="10"/>
  <c r="V47" i="10"/>
  <c r="U47" i="10"/>
  <c r="U158" i="10" s="1"/>
  <c r="T47" i="10"/>
  <c r="T158" i="10" s="1"/>
  <c r="S47" i="10"/>
  <c r="R47" i="10"/>
  <c r="Q47" i="10"/>
  <c r="Q158" i="10" s="1"/>
  <c r="P47" i="10"/>
  <c r="P158" i="10" s="1"/>
  <c r="O47" i="10"/>
  <c r="N47" i="10"/>
  <c r="M47" i="10"/>
  <c r="M158" i="10" s="1"/>
  <c r="L47" i="10"/>
  <c r="L158" i="10" s="1"/>
  <c r="K47" i="10"/>
  <c r="J47" i="10"/>
  <c r="I47" i="10"/>
  <c r="I158" i="10" s="1"/>
  <c r="H47" i="10"/>
  <c r="H158" i="10" s="1"/>
  <c r="F47" i="10"/>
  <c r="E47" i="10"/>
  <c r="E158" i="10" s="1"/>
  <c r="D47" i="10"/>
  <c r="D158" i="10" s="1"/>
  <c r="G46" i="10"/>
  <c r="C46" i="10"/>
  <c r="G45" i="10"/>
  <c r="C45" i="10"/>
  <c r="G44" i="10"/>
  <c r="C44" i="10"/>
  <c r="G43" i="10"/>
  <c r="C43" i="10"/>
  <c r="G42" i="10"/>
  <c r="C42" i="10"/>
  <c r="G41" i="10"/>
  <c r="C41" i="10"/>
  <c r="G40" i="10"/>
  <c r="C40" i="10"/>
  <c r="G39" i="10"/>
  <c r="C39" i="10"/>
  <c r="G38" i="10"/>
  <c r="C38" i="10"/>
  <c r="G37" i="10"/>
  <c r="C37" i="10"/>
  <c r="G36" i="10"/>
  <c r="C36" i="10"/>
  <c r="G35" i="10"/>
  <c r="C35" i="10"/>
  <c r="G34" i="10"/>
  <c r="C34" i="10"/>
  <c r="G33" i="10"/>
  <c r="C33" i="10"/>
  <c r="G32" i="10"/>
  <c r="C32" i="10"/>
  <c r="G31" i="10"/>
  <c r="C31" i="10"/>
  <c r="G30" i="10"/>
  <c r="C30" i="10"/>
  <c r="G29" i="10"/>
  <c r="C29" i="10"/>
  <c r="G28" i="10"/>
  <c r="C28" i="10"/>
  <c r="G27" i="10"/>
  <c r="C27" i="10"/>
  <c r="G26" i="10"/>
  <c r="C26" i="10"/>
  <c r="G25" i="10"/>
  <c r="C25" i="10"/>
  <c r="G24" i="10"/>
  <c r="C24" i="10"/>
  <c r="G23" i="10"/>
  <c r="C23" i="10"/>
  <c r="G22" i="10"/>
  <c r="C22" i="10"/>
  <c r="G21" i="10"/>
  <c r="C21" i="10"/>
  <c r="G20" i="10"/>
  <c r="C20" i="10"/>
  <c r="G19" i="10"/>
  <c r="C19" i="10"/>
  <c r="G18" i="10"/>
  <c r="C18" i="10"/>
  <c r="G17" i="10"/>
  <c r="C17" i="10"/>
  <c r="G16" i="10"/>
  <c r="C16" i="10"/>
  <c r="G15" i="10"/>
  <c r="C15" i="10"/>
  <c r="G14" i="10"/>
  <c r="C14" i="10"/>
  <c r="G13" i="10"/>
  <c r="C13" i="10"/>
  <c r="G12" i="10"/>
  <c r="C12" i="10"/>
  <c r="G11" i="10"/>
  <c r="G47" i="10" s="1"/>
  <c r="G158" i="10" s="1"/>
  <c r="C11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C3" i="10"/>
  <c r="C161" i="9"/>
  <c r="C160" i="9"/>
  <c r="V158" i="9"/>
  <c r="U158" i="9"/>
  <c r="R158" i="9"/>
  <c r="Q158" i="9"/>
  <c r="N158" i="9"/>
  <c r="M158" i="9"/>
  <c r="J158" i="9"/>
  <c r="I158" i="9"/>
  <c r="F158" i="9"/>
  <c r="E158" i="9"/>
  <c r="G156" i="9"/>
  <c r="C156" i="9"/>
  <c r="G155" i="9"/>
  <c r="C155" i="9"/>
  <c r="G154" i="9"/>
  <c r="C154" i="9"/>
  <c r="G153" i="9"/>
  <c r="C153" i="9"/>
  <c r="G152" i="9"/>
  <c r="C152" i="9"/>
  <c r="G151" i="9"/>
  <c r="C151" i="9"/>
  <c r="G150" i="9"/>
  <c r="C150" i="9"/>
  <c r="G149" i="9"/>
  <c r="C149" i="9"/>
  <c r="G148" i="9"/>
  <c r="C148" i="9"/>
  <c r="G147" i="9"/>
  <c r="C147" i="9"/>
  <c r="G146" i="9"/>
  <c r="C146" i="9"/>
  <c r="G145" i="9"/>
  <c r="C145" i="9"/>
  <c r="G144" i="9"/>
  <c r="C144" i="9"/>
  <c r="G143" i="9"/>
  <c r="C143" i="9"/>
  <c r="G142" i="9"/>
  <c r="C142" i="9"/>
  <c r="G141" i="9"/>
  <c r="C141" i="9"/>
  <c r="G140" i="9"/>
  <c r="C140" i="9"/>
  <c r="G139" i="9"/>
  <c r="C139" i="9"/>
  <c r="G138" i="9"/>
  <c r="C138" i="9"/>
  <c r="G137" i="9"/>
  <c r="C137" i="9"/>
  <c r="G136" i="9"/>
  <c r="C136" i="9"/>
  <c r="G135" i="9"/>
  <c r="C135" i="9"/>
  <c r="G134" i="9"/>
  <c r="C134" i="9"/>
  <c r="G133" i="9"/>
  <c r="C133" i="9"/>
  <c r="G132" i="9"/>
  <c r="C132" i="9"/>
  <c r="G131" i="9"/>
  <c r="C131" i="9"/>
  <c r="G130" i="9"/>
  <c r="C130" i="9"/>
  <c r="G129" i="9"/>
  <c r="C129" i="9"/>
  <c r="G128" i="9"/>
  <c r="C128" i="9"/>
  <c r="G127" i="9"/>
  <c r="C127" i="9"/>
  <c r="G126" i="9"/>
  <c r="C126" i="9"/>
  <c r="G125" i="9"/>
  <c r="C125" i="9"/>
  <c r="G124" i="9"/>
  <c r="C124" i="9"/>
  <c r="G123" i="9"/>
  <c r="C123" i="9"/>
  <c r="G122" i="9"/>
  <c r="C122" i="9"/>
  <c r="G121" i="9"/>
  <c r="C121" i="9"/>
  <c r="G120" i="9"/>
  <c r="C120" i="9"/>
  <c r="G119" i="9"/>
  <c r="C119" i="9"/>
  <c r="G118" i="9"/>
  <c r="C118" i="9"/>
  <c r="G117" i="9"/>
  <c r="C117" i="9"/>
  <c r="G116" i="9"/>
  <c r="C116" i="9"/>
  <c r="G115" i="9"/>
  <c r="C115" i="9"/>
  <c r="G114" i="9"/>
  <c r="C114" i="9"/>
  <c r="G113" i="9"/>
  <c r="C113" i="9"/>
  <c r="G112" i="9"/>
  <c r="C112" i="9"/>
  <c r="G111" i="9"/>
  <c r="C111" i="9"/>
  <c r="G110" i="9"/>
  <c r="C110" i="9"/>
  <c r="G109" i="9"/>
  <c r="C109" i="9"/>
  <c r="G108" i="9"/>
  <c r="C108" i="9"/>
  <c r="G107" i="9"/>
  <c r="C107" i="9"/>
  <c r="G106" i="9"/>
  <c r="C106" i="9"/>
  <c r="G105" i="9"/>
  <c r="C105" i="9"/>
  <c r="G104" i="9"/>
  <c r="C104" i="9"/>
  <c r="G103" i="9"/>
  <c r="C103" i="9"/>
  <c r="G102" i="9"/>
  <c r="C102" i="9"/>
  <c r="G101" i="9"/>
  <c r="C101" i="9"/>
  <c r="G100" i="9"/>
  <c r="C100" i="9"/>
  <c r="G99" i="9"/>
  <c r="C99" i="9"/>
  <c r="G98" i="9"/>
  <c r="C98" i="9"/>
  <c r="G97" i="9"/>
  <c r="C97" i="9"/>
  <c r="G96" i="9"/>
  <c r="C96" i="9"/>
  <c r="G95" i="9"/>
  <c r="C95" i="9"/>
  <c r="G94" i="9"/>
  <c r="C94" i="9"/>
  <c r="G93" i="9"/>
  <c r="C93" i="9"/>
  <c r="G92" i="9"/>
  <c r="C92" i="9"/>
  <c r="G91" i="9"/>
  <c r="C91" i="9"/>
  <c r="G90" i="9"/>
  <c r="C90" i="9"/>
  <c r="G89" i="9"/>
  <c r="C89" i="9"/>
  <c r="G88" i="9"/>
  <c r="C88" i="9"/>
  <c r="G87" i="9"/>
  <c r="C87" i="9"/>
  <c r="G86" i="9"/>
  <c r="C86" i="9"/>
  <c r="G85" i="9"/>
  <c r="C85" i="9"/>
  <c r="G84" i="9"/>
  <c r="C84" i="9"/>
  <c r="G83" i="9"/>
  <c r="C83" i="9"/>
  <c r="G82" i="9"/>
  <c r="C82" i="9"/>
  <c r="G81" i="9"/>
  <c r="C81" i="9"/>
  <c r="G80" i="9"/>
  <c r="C80" i="9"/>
  <c r="G79" i="9"/>
  <c r="C79" i="9"/>
  <c r="G78" i="9"/>
  <c r="C78" i="9"/>
  <c r="G77" i="9"/>
  <c r="C77" i="9"/>
  <c r="G76" i="9"/>
  <c r="C76" i="9"/>
  <c r="G75" i="9"/>
  <c r="C75" i="9"/>
  <c r="G74" i="9"/>
  <c r="C74" i="9"/>
  <c r="G73" i="9"/>
  <c r="C73" i="9"/>
  <c r="G72" i="9"/>
  <c r="C72" i="9"/>
  <c r="G71" i="9"/>
  <c r="C71" i="9"/>
  <c r="G70" i="9"/>
  <c r="C70" i="9"/>
  <c r="G69" i="9"/>
  <c r="C69" i="9"/>
  <c r="G68" i="9"/>
  <c r="C68" i="9"/>
  <c r="G67" i="9"/>
  <c r="C67" i="9"/>
  <c r="G66" i="9"/>
  <c r="C66" i="9"/>
  <c r="G65" i="9"/>
  <c r="C65" i="9"/>
  <c r="G64" i="9"/>
  <c r="C64" i="9"/>
  <c r="G63" i="9"/>
  <c r="C63" i="9"/>
  <c r="G62" i="9"/>
  <c r="C62" i="9"/>
  <c r="G61" i="9"/>
  <c r="C61" i="9"/>
  <c r="G60" i="9"/>
  <c r="C60" i="9"/>
  <c r="G59" i="9"/>
  <c r="C59" i="9"/>
  <c r="G58" i="9"/>
  <c r="C58" i="9"/>
  <c r="G57" i="9"/>
  <c r="C57" i="9"/>
  <c r="G56" i="9"/>
  <c r="C56" i="9"/>
  <c r="G55" i="9"/>
  <c r="C55" i="9"/>
  <c r="G54" i="9"/>
  <c r="C54" i="9"/>
  <c r="G53" i="9"/>
  <c r="C53" i="9"/>
  <c r="G52" i="9"/>
  <c r="C52" i="9"/>
  <c r="G51" i="9"/>
  <c r="C51" i="9"/>
  <c r="G50" i="9"/>
  <c r="C50" i="9"/>
  <c r="G49" i="9"/>
  <c r="C49" i="9"/>
  <c r="V47" i="9"/>
  <c r="U47" i="9"/>
  <c r="T47" i="9"/>
  <c r="T158" i="9" s="1"/>
  <c r="S47" i="9"/>
  <c r="S158" i="9" s="1"/>
  <c r="R47" i="9"/>
  <c r="Q47" i="9"/>
  <c r="P47" i="9"/>
  <c r="P158" i="9" s="1"/>
  <c r="O47" i="9"/>
  <c r="O158" i="9" s="1"/>
  <c r="N47" i="9"/>
  <c r="M47" i="9"/>
  <c r="L47" i="9"/>
  <c r="L158" i="9" s="1"/>
  <c r="K47" i="9"/>
  <c r="K158" i="9" s="1"/>
  <c r="J47" i="9"/>
  <c r="I47" i="9"/>
  <c r="H47" i="9"/>
  <c r="H158" i="9" s="1"/>
  <c r="F47" i="9"/>
  <c r="E47" i="9"/>
  <c r="D47" i="9"/>
  <c r="D158" i="9" s="1"/>
  <c r="G46" i="9"/>
  <c r="C46" i="9"/>
  <c r="G45" i="9"/>
  <c r="C45" i="9"/>
  <c r="G44" i="9"/>
  <c r="C44" i="9"/>
  <c r="G43" i="9"/>
  <c r="C43" i="9"/>
  <c r="G42" i="9"/>
  <c r="C42" i="9"/>
  <c r="G41" i="9"/>
  <c r="C41" i="9"/>
  <c r="G40" i="9"/>
  <c r="C40" i="9"/>
  <c r="G39" i="9"/>
  <c r="C39" i="9"/>
  <c r="G38" i="9"/>
  <c r="C38" i="9"/>
  <c r="G37" i="9"/>
  <c r="C37" i="9"/>
  <c r="G36" i="9"/>
  <c r="C36" i="9"/>
  <c r="G35" i="9"/>
  <c r="C35" i="9"/>
  <c r="G34" i="9"/>
  <c r="C34" i="9"/>
  <c r="G33" i="9"/>
  <c r="C33" i="9"/>
  <c r="G32" i="9"/>
  <c r="C32" i="9"/>
  <c r="G31" i="9"/>
  <c r="C31" i="9"/>
  <c r="G30" i="9"/>
  <c r="C30" i="9"/>
  <c r="G29" i="9"/>
  <c r="C29" i="9"/>
  <c r="G28" i="9"/>
  <c r="C28" i="9"/>
  <c r="G27" i="9"/>
  <c r="C27" i="9"/>
  <c r="G26" i="9"/>
  <c r="C26" i="9"/>
  <c r="G25" i="9"/>
  <c r="C25" i="9"/>
  <c r="G24" i="9"/>
  <c r="C24" i="9"/>
  <c r="G23" i="9"/>
  <c r="C23" i="9"/>
  <c r="G22" i="9"/>
  <c r="C22" i="9"/>
  <c r="G21" i="9"/>
  <c r="C21" i="9"/>
  <c r="G20" i="9"/>
  <c r="C20" i="9"/>
  <c r="G19" i="9"/>
  <c r="C19" i="9"/>
  <c r="G18" i="9"/>
  <c r="C18" i="9"/>
  <c r="G17" i="9"/>
  <c r="C17" i="9"/>
  <c r="G16" i="9"/>
  <c r="C16" i="9"/>
  <c r="G15" i="9"/>
  <c r="C15" i="9"/>
  <c r="G14" i="9"/>
  <c r="C14" i="9"/>
  <c r="G13" i="9"/>
  <c r="C13" i="9"/>
  <c r="G12" i="9"/>
  <c r="C12" i="9"/>
  <c r="G11" i="9"/>
  <c r="G47" i="9" s="1"/>
  <c r="G158" i="9" s="1"/>
  <c r="C11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C3" i="9"/>
  <c r="C161" i="8"/>
  <c r="C160" i="8"/>
  <c r="U158" i="8"/>
  <c r="T158" i="8"/>
  <c r="Q158" i="8"/>
  <c r="P158" i="8"/>
  <c r="M158" i="8"/>
  <c r="L158" i="8"/>
  <c r="I158" i="8"/>
  <c r="H158" i="8"/>
  <c r="E158" i="8"/>
  <c r="D158" i="8"/>
  <c r="G156" i="8"/>
  <c r="C156" i="8"/>
  <c r="G155" i="8"/>
  <c r="C155" i="8"/>
  <c r="G154" i="8"/>
  <c r="C154" i="8"/>
  <c r="G153" i="8"/>
  <c r="C153" i="8"/>
  <c r="G152" i="8"/>
  <c r="C152" i="8"/>
  <c r="G151" i="8"/>
  <c r="C151" i="8"/>
  <c r="G150" i="8"/>
  <c r="C150" i="8"/>
  <c r="G149" i="8"/>
  <c r="C149" i="8"/>
  <c r="G148" i="8"/>
  <c r="C148" i="8"/>
  <c r="G147" i="8"/>
  <c r="C147" i="8"/>
  <c r="G146" i="8"/>
  <c r="C146" i="8"/>
  <c r="G145" i="8"/>
  <c r="C145" i="8"/>
  <c r="G144" i="8"/>
  <c r="C144" i="8"/>
  <c r="G143" i="8"/>
  <c r="C143" i="8"/>
  <c r="G142" i="8"/>
  <c r="C142" i="8"/>
  <c r="G141" i="8"/>
  <c r="C141" i="8"/>
  <c r="G140" i="8"/>
  <c r="C140" i="8"/>
  <c r="G139" i="8"/>
  <c r="C139" i="8"/>
  <c r="G138" i="8"/>
  <c r="C138" i="8"/>
  <c r="G137" i="8"/>
  <c r="C137" i="8"/>
  <c r="G136" i="8"/>
  <c r="C136" i="8"/>
  <c r="G135" i="8"/>
  <c r="C135" i="8"/>
  <c r="G134" i="8"/>
  <c r="C134" i="8"/>
  <c r="G133" i="8"/>
  <c r="C133" i="8"/>
  <c r="G132" i="8"/>
  <c r="C132" i="8"/>
  <c r="G131" i="8"/>
  <c r="C131" i="8"/>
  <c r="G130" i="8"/>
  <c r="C130" i="8"/>
  <c r="G129" i="8"/>
  <c r="C129" i="8"/>
  <c r="G128" i="8"/>
  <c r="C128" i="8"/>
  <c r="G127" i="8"/>
  <c r="C127" i="8"/>
  <c r="G126" i="8"/>
  <c r="C126" i="8"/>
  <c r="G125" i="8"/>
  <c r="C125" i="8"/>
  <c r="G124" i="8"/>
  <c r="C124" i="8"/>
  <c r="G123" i="8"/>
  <c r="C123" i="8"/>
  <c r="G122" i="8"/>
  <c r="C122" i="8"/>
  <c r="G121" i="8"/>
  <c r="C121" i="8"/>
  <c r="G120" i="8"/>
  <c r="C120" i="8"/>
  <c r="G119" i="8"/>
  <c r="C119" i="8"/>
  <c r="G118" i="8"/>
  <c r="C118" i="8"/>
  <c r="G117" i="8"/>
  <c r="C117" i="8"/>
  <c r="G116" i="8"/>
  <c r="C116" i="8"/>
  <c r="G115" i="8"/>
  <c r="C115" i="8"/>
  <c r="G114" i="8"/>
  <c r="C114" i="8"/>
  <c r="G113" i="8"/>
  <c r="C113" i="8"/>
  <c r="G112" i="8"/>
  <c r="C112" i="8"/>
  <c r="G111" i="8"/>
  <c r="C111" i="8"/>
  <c r="G110" i="8"/>
  <c r="C110" i="8"/>
  <c r="G109" i="8"/>
  <c r="C109" i="8"/>
  <c r="G108" i="8"/>
  <c r="C108" i="8"/>
  <c r="G107" i="8"/>
  <c r="C107" i="8"/>
  <c r="G106" i="8"/>
  <c r="C106" i="8"/>
  <c r="G105" i="8"/>
  <c r="C105" i="8"/>
  <c r="G104" i="8"/>
  <c r="C104" i="8"/>
  <c r="G103" i="8"/>
  <c r="C103" i="8"/>
  <c r="G102" i="8"/>
  <c r="C102" i="8"/>
  <c r="G101" i="8"/>
  <c r="C101" i="8"/>
  <c r="G100" i="8"/>
  <c r="C100" i="8"/>
  <c r="G99" i="8"/>
  <c r="C99" i="8"/>
  <c r="G98" i="8"/>
  <c r="C98" i="8"/>
  <c r="G97" i="8"/>
  <c r="C97" i="8"/>
  <c r="G96" i="8"/>
  <c r="C96" i="8"/>
  <c r="G95" i="8"/>
  <c r="C95" i="8"/>
  <c r="G94" i="8"/>
  <c r="C94" i="8"/>
  <c r="G93" i="8"/>
  <c r="C93" i="8"/>
  <c r="G92" i="8"/>
  <c r="C92" i="8"/>
  <c r="G91" i="8"/>
  <c r="C91" i="8"/>
  <c r="G90" i="8"/>
  <c r="C90" i="8"/>
  <c r="G89" i="8"/>
  <c r="C89" i="8"/>
  <c r="G88" i="8"/>
  <c r="C88" i="8"/>
  <c r="G87" i="8"/>
  <c r="C87" i="8"/>
  <c r="G86" i="8"/>
  <c r="C86" i="8"/>
  <c r="G85" i="8"/>
  <c r="C85" i="8"/>
  <c r="G84" i="8"/>
  <c r="C84" i="8"/>
  <c r="G83" i="8"/>
  <c r="C83" i="8"/>
  <c r="G82" i="8"/>
  <c r="C82" i="8"/>
  <c r="G81" i="8"/>
  <c r="C81" i="8"/>
  <c r="G80" i="8"/>
  <c r="C80" i="8"/>
  <c r="G79" i="8"/>
  <c r="C79" i="8"/>
  <c r="G78" i="8"/>
  <c r="C78" i="8"/>
  <c r="G77" i="8"/>
  <c r="C77" i="8"/>
  <c r="G76" i="8"/>
  <c r="C76" i="8"/>
  <c r="G75" i="8"/>
  <c r="C75" i="8"/>
  <c r="G74" i="8"/>
  <c r="C74" i="8"/>
  <c r="G73" i="8"/>
  <c r="C73" i="8"/>
  <c r="G72" i="8"/>
  <c r="C72" i="8"/>
  <c r="G71" i="8"/>
  <c r="C71" i="8"/>
  <c r="G70" i="8"/>
  <c r="C70" i="8"/>
  <c r="G69" i="8"/>
  <c r="C69" i="8"/>
  <c r="G68" i="8"/>
  <c r="C68" i="8"/>
  <c r="G67" i="8"/>
  <c r="C67" i="8"/>
  <c r="G66" i="8"/>
  <c r="C66" i="8"/>
  <c r="G65" i="8"/>
  <c r="C65" i="8"/>
  <c r="G64" i="8"/>
  <c r="C64" i="8"/>
  <c r="G63" i="8"/>
  <c r="C63" i="8"/>
  <c r="G62" i="8"/>
  <c r="C62" i="8"/>
  <c r="G61" i="8"/>
  <c r="C61" i="8"/>
  <c r="G60" i="8"/>
  <c r="C60" i="8"/>
  <c r="G59" i="8"/>
  <c r="C59" i="8"/>
  <c r="G58" i="8"/>
  <c r="C58" i="8"/>
  <c r="G57" i="8"/>
  <c r="C57" i="8"/>
  <c r="G56" i="8"/>
  <c r="C56" i="8"/>
  <c r="G55" i="8"/>
  <c r="C55" i="8"/>
  <c r="G54" i="8"/>
  <c r="C54" i="8"/>
  <c r="G53" i="8"/>
  <c r="C53" i="8"/>
  <c r="G52" i="8"/>
  <c r="C52" i="8"/>
  <c r="G51" i="8"/>
  <c r="C51" i="8"/>
  <c r="G50" i="8"/>
  <c r="C50" i="8"/>
  <c r="G49" i="8"/>
  <c r="C49" i="8"/>
  <c r="V47" i="8"/>
  <c r="V158" i="8" s="1"/>
  <c r="U47" i="8"/>
  <c r="T47" i="8"/>
  <c r="S47" i="8"/>
  <c r="S158" i="8" s="1"/>
  <c r="R47" i="8"/>
  <c r="R158" i="8" s="1"/>
  <c r="Q47" i="8"/>
  <c r="P47" i="8"/>
  <c r="O47" i="8"/>
  <c r="O158" i="8" s="1"/>
  <c r="N47" i="8"/>
  <c r="N158" i="8" s="1"/>
  <c r="M47" i="8"/>
  <c r="L47" i="8"/>
  <c r="K47" i="8"/>
  <c r="K158" i="8" s="1"/>
  <c r="J47" i="8"/>
  <c r="J158" i="8" s="1"/>
  <c r="I47" i="8"/>
  <c r="H47" i="8"/>
  <c r="F47" i="8"/>
  <c r="F158" i="8" s="1"/>
  <c r="E47" i="8"/>
  <c r="D47" i="8"/>
  <c r="G46" i="8"/>
  <c r="C46" i="8"/>
  <c r="G45" i="8"/>
  <c r="C45" i="8"/>
  <c r="G44" i="8"/>
  <c r="C44" i="8"/>
  <c r="G43" i="8"/>
  <c r="C43" i="8"/>
  <c r="G42" i="8"/>
  <c r="C42" i="8"/>
  <c r="G41" i="8"/>
  <c r="C41" i="8"/>
  <c r="G40" i="8"/>
  <c r="C40" i="8"/>
  <c r="G39" i="8"/>
  <c r="C39" i="8"/>
  <c r="G38" i="8"/>
  <c r="C38" i="8"/>
  <c r="G37" i="8"/>
  <c r="C37" i="8"/>
  <c r="G36" i="8"/>
  <c r="C36" i="8"/>
  <c r="G35" i="8"/>
  <c r="C35" i="8"/>
  <c r="G34" i="8"/>
  <c r="C34" i="8"/>
  <c r="G33" i="8"/>
  <c r="C33" i="8"/>
  <c r="G32" i="8"/>
  <c r="C32" i="8"/>
  <c r="G31" i="8"/>
  <c r="C31" i="8"/>
  <c r="G30" i="8"/>
  <c r="C30" i="8"/>
  <c r="G29" i="8"/>
  <c r="C29" i="8"/>
  <c r="G28" i="8"/>
  <c r="C28" i="8"/>
  <c r="G27" i="8"/>
  <c r="C27" i="8"/>
  <c r="G26" i="8"/>
  <c r="C26" i="8"/>
  <c r="G25" i="8"/>
  <c r="C25" i="8"/>
  <c r="G24" i="8"/>
  <c r="C24" i="8"/>
  <c r="G23" i="8"/>
  <c r="C23" i="8"/>
  <c r="G22" i="8"/>
  <c r="C22" i="8"/>
  <c r="G21" i="8"/>
  <c r="C21" i="8"/>
  <c r="G20" i="8"/>
  <c r="C20" i="8"/>
  <c r="G19" i="8"/>
  <c r="C19" i="8"/>
  <c r="G18" i="8"/>
  <c r="C18" i="8"/>
  <c r="G17" i="8"/>
  <c r="C17" i="8"/>
  <c r="G16" i="8"/>
  <c r="C16" i="8"/>
  <c r="G15" i="8"/>
  <c r="C15" i="8"/>
  <c r="G14" i="8"/>
  <c r="C14" i="8"/>
  <c r="G13" i="8"/>
  <c r="C13" i="8"/>
  <c r="G12" i="8"/>
  <c r="G47" i="8" s="1"/>
  <c r="G158" i="8" s="1"/>
  <c r="C12" i="8"/>
  <c r="G11" i="8"/>
  <c r="C11" i="8"/>
  <c r="V7" i="8"/>
  <c r="U7" i="8"/>
  <c r="T7" i="8"/>
  <c r="S7" i="8"/>
  <c r="R7" i="8"/>
  <c r="Q7" i="8"/>
  <c r="P7" i="8"/>
  <c r="O7" i="8"/>
  <c r="N7" i="8"/>
  <c r="M7" i="8"/>
  <c r="L7" i="8"/>
  <c r="K7" i="8"/>
  <c r="J7" i="8"/>
  <c r="C3" i="8" s="1"/>
  <c r="I7" i="8"/>
  <c r="C161" i="7"/>
  <c r="C160" i="7"/>
  <c r="T158" i="7"/>
  <c r="S158" i="7"/>
  <c r="P158" i="7"/>
  <c r="O158" i="7"/>
  <c r="L158" i="7"/>
  <c r="K158" i="7"/>
  <c r="H158" i="7"/>
  <c r="D158" i="7"/>
  <c r="G156" i="7"/>
  <c r="C156" i="7"/>
  <c r="G155" i="7"/>
  <c r="C155" i="7"/>
  <c r="G154" i="7"/>
  <c r="C154" i="7"/>
  <c r="G153" i="7"/>
  <c r="C153" i="7"/>
  <c r="G152" i="7"/>
  <c r="C152" i="7"/>
  <c r="G151" i="7"/>
  <c r="C151" i="7"/>
  <c r="G150" i="7"/>
  <c r="C150" i="7"/>
  <c r="G149" i="7"/>
  <c r="C149" i="7"/>
  <c r="G148" i="7"/>
  <c r="C148" i="7"/>
  <c r="G147" i="7"/>
  <c r="C147" i="7"/>
  <c r="G146" i="7"/>
  <c r="C146" i="7"/>
  <c r="G145" i="7"/>
  <c r="C145" i="7"/>
  <c r="G144" i="7"/>
  <c r="C144" i="7"/>
  <c r="G143" i="7"/>
  <c r="C143" i="7"/>
  <c r="G142" i="7"/>
  <c r="C142" i="7"/>
  <c r="G141" i="7"/>
  <c r="C141" i="7"/>
  <c r="G140" i="7"/>
  <c r="C140" i="7"/>
  <c r="G139" i="7"/>
  <c r="C139" i="7"/>
  <c r="G138" i="7"/>
  <c r="C138" i="7"/>
  <c r="G137" i="7"/>
  <c r="C137" i="7"/>
  <c r="G136" i="7"/>
  <c r="C136" i="7"/>
  <c r="G135" i="7"/>
  <c r="C135" i="7"/>
  <c r="G134" i="7"/>
  <c r="C134" i="7"/>
  <c r="G133" i="7"/>
  <c r="C133" i="7"/>
  <c r="G132" i="7"/>
  <c r="C132" i="7"/>
  <c r="G131" i="7"/>
  <c r="C131" i="7"/>
  <c r="G130" i="7"/>
  <c r="C130" i="7"/>
  <c r="G129" i="7"/>
  <c r="C129" i="7"/>
  <c r="G128" i="7"/>
  <c r="C128" i="7"/>
  <c r="G127" i="7"/>
  <c r="C127" i="7"/>
  <c r="G126" i="7"/>
  <c r="C126" i="7"/>
  <c r="G125" i="7"/>
  <c r="C125" i="7"/>
  <c r="G124" i="7"/>
  <c r="C124" i="7"/>
  <c r="G123" i="7"/>
  <c r="C123" i="7"/>
  <c r="G122" i="7"/>
  <c r="C122" i="7"/>
  <c r="G121" i="7"/>
  <c r="C121" i="7"/>
  <c r="G120" i="7"/>
  <c r="C120" i="7"/>
  <c r="G119" i="7"/>
  <c r="C119" i="7"/>
  <c r="G118" i="7"/>
  <c r="C118" i="7"/>
  <c r="G117" i="7"/>
  <c r="C117" i="7"/>
  <c r="G116" i="7"/>
  <c r="C116" i="7"/>
  <c r="G115" i="7"/>
  <c r="C115" i="7"/>
  <c r="G114" i="7"/>
  <c r="C114" i="7"/>
  <c r="G113" i="7"/>
  <c r="C113" i="7"/>
  <c r="G112" i="7"/>
  <c r="C112" i="7"/>
  <c r="G111" i="7"/>
  <c r="C111" i="7"/>
  <c r="G110" i="7"/>
  <c r="C110" i="7"/>
  <c r="G109" i="7"/>
  <c r="C109" i="7"/>
  <c r="G108" i="7"/>
  <c r="C108" i="7"/>
  <c r="G107" i="7"/>
  <c r="C107" i="7"/>
  <c r="G106" i="7"/>
  <c r="C106" i="7"/>
  <c r="G105" i="7"/>
  <c r="C105" i="7"/>
  <c r="G104" i="7"/>
  <c r="C104" i="7"/>
  <c r="G103" i="7"/>
  <c r="C103" i="7"/>
  <c r="G102" i="7"/>
  <c r="C102" i="7"/>
  <c r="G101" i="7"/>
  <c r="C101" i="7"/>
  <c r="G100" i="7"/>
  <c r="C100" i="7"/>
  <c r="G99" i="7"/>
  <c r="C99" i="7"/>
  <c r="G98" i="7"/>
  <c r="C98" i="7"/>
  <c r="G97" i="7"/>
  <c r="C97" i="7"/>
  <c r="G96" i="7"/>
  <c r="C96" i="7"/>
  <c r="G95" i="7"/>
  <c r="C95" i="7"/>
  <c r="G94" i="7"/>
  <c r="C94" i="7"/>
  <c r="G93" i="7"/>
  <c r="C93" i="7"/>
  <c r="G92" i="7"/>
  <c r="C92" i="7"/>
  <c r="G91" i="7"/>
  <c r="C91" i="7"/>
  <c r="G90" i="7"/>
  <c r="C90" i="7"/>
  <c r="G89" i="7"/>
  <c r="C89" i="7"/>
  <c r="G88" i="7"/>
  <c r="C88" i="7"/>
  <c r="G87" i="7"/>
  <c r="C87" i="7"/>
  <c r="G86" i="7"/>
  <c r="C86" i="7"/>
  <c r="G85" i="7"/>
  <c r="C85" i="7"/>
  <c r="G84" i="7"/>
  <c r="C84" i="7"/>
  <c r="G83" i="7"/>
  <c r="C83" i="7"/>
  <c r="G82" i="7"/>
  <c r="C82" i="7"/>
  <c r="G81" i="7"/>
  <c r="C81" i="7"/>
  <c r="G80" i="7"/>
  <c r="C80" i="7"/>
  <c r="G79" i="7"/>
  <c r="C79" i="7"/>
  <c r="G78" i="7"/>
  <c r="C78" i="7"/>
  <c r="G77" i="7"/>
  <c r="C77" i="7"/>
  <c r="G76" i="7"/>
  <c r="C76" i="7"/>
  <c r="G75" i="7"/>
  <c r="C75" i="7"/>
  <c r="G74" i="7"/>
  <c r="C74" i="7"/>
  <c r="G73" i="7"/>
  <c r="C73" i="7"/>
  <c r="G72" i="7"/>
  <c r="C72" i="7"/>
  <c r="G71" i="7"/>
  <c r="C71" i="7"/>
  <c r="G70" i="7"/>
  <c r="C70" i="7"/>
  <c r="G69" i="7"/>
  <c r="C69" i="7"/>
  <c r="G68" i="7"/>
  <c r="C68" i="7"/>
  <c r="G67" i="7"/>
  <c r="C67" i="7"/>
  <c r="G66" i="7"/>
  <c r="C66" i="7"/>
  <c r="G65" i="7"/>
  <c r="C65" i="7"/>
  <c r="G64" i="7"/>
  <c r="C64" i="7"/>
  <c r="G63" i="7"/>
  <c r="C63" i="7"/>
  <c r="G62" i="7"/>
  <c r="C62" i="7"/>
  <c r="G61" i="7"/>
  <c r="C61" i="7"/>
  <c r="G60" i="7"/>
  <c r="C60" i="7"/>
  <c r="G59" i="7"/>
  <c r="C59" i="7"/>
  <c r="G58" i="7"/>
  <c r="C58" i="7"/>
  <c r="G57" i="7"/>
  <c r="C57" i="7"/>
  <c r="G56" i="7"/>
  <c r="C56" i="7"/>
  <c r="G55" i="7"/>
  <c r="C55" i="7"/>
  <c r="G54" i="7"/>
  <c r="C54" i="7"/>
  <c r="G53" i="7"/>
  <c r="C53" i="7"/>
  <c r="G52" i="7"/>
  <c r="C52" i="7"/>
  <c r="G51" i="7"/>
  <c r="C51" i="7"/>
  <c r="G50" i="7"/>
  <c r="C50" i="7"/>
  <c r="G49" i="7"/>
  <c r="C49" i="7"/>
  <c r="V47" i="7"/>
  <c r="V158" i="7" s="1"/>
  <c r="U47" i="7"/>
  <c r="U158" i="7" s="1"/>
  <c r="T47" i="7"/>
  <c r="S47" i="7"/>
  <c r="R47" i="7"/>
  <c r="R158" i="7" s="1"/>
  <c r="Q47" i="7"/>
  <c r="Q158" i="7" s="1"/>
  <c r="P47" i="7"/>
  <c r="O47" i="7"/>
  <c r="N47" i="7"/>
  <c r="N158" i="7" s="1"/>
  <c r="M47" i="7"/>
  <c r="M158" i="7" s="1"/>
  <c r="L47" i="7"/>
  <c r="K47" i="7"/>
  <c r="J47" i="7"/>
  <c r="J158" i="7" s="1"/>
  <c r="I47" i="7"/>
  <c r="I158" i="7" s="1"/>
  <c r="H47" i="7"/>
  <c r="F47" i="7"/>
  <c r="F158" i="7" s="1"/>
  <c r="E47" i="7"/>
  <c r="E158" i="7" s="1"/>
  <c r="D47" i="7"/>
  <c r="G46" i="7"/>
  <c r="C46" i="7"/>
  <c r="G45" i="7"/>
  <c r="C45" i="7"/>
  <c r="G44" i="7"/>
  <c r="C44" i="7"/>
  <c r="G43" i="7"/>
  <c r="C43" i="7"/>
  <c r="G42" i="7"/>
  <c r="C42" i="7"/>
  <c r="G41" i="7"/>
  <c r="C41" i="7"/>
  <c r="G40" i="7"/>
  <c r="C40" i="7"/>
  <c r="G39" i="7"/>
  <c r="C39" i="7"/>
  <c r="G38" i="7"/>
  <c r="C38" i="7"/>
  <c r="G37" i="7"/>
  <c r="C37" i="7"/>
  <c r="G36" i="7"/>
  <c r="C36" i="7"/>
  <c r="G35" i="7"/>
  <c r="C35" i="7"/>
  <c r="G34" i="7"/>
  <c r="C34" i="7"/>
  <c r="G33" i="7"/>
  <c r="C33" i="7"/>
  <c r="G32" i="7"/>
  <c r="C32" i="7"/>
  <c r="G31" i="7"/>
  <c r="C31" i="7"/>
  <c r="G30" i="7"/>
  <c r="C30" i="7"/>
  <c r="G29" i="7"/>
  <c r="C29" i="7"/>
  <c r="G28" i="7"/>
  <c r="C28" i="7"/>
  <c r="G27" i="7"/>
  <c r="C27" i="7"/>
  <c r="G26" i="7"/>
  <c r="C26" i="7"/>
  <c r="G25" i="7"/>
  <c r="C25" i="7"/>
  <c r="G24" i="7"/>
  <c r="C24" i="7"/>
  <c r="G23" i="7"/>
  <c r="C23" i="7"/>
  <c r="G22" i="7"/>
  <c r="C22" i="7"/>
  <c r="G21" i="7"/>
  <c r="C21" i="7"/>
  <c r="G20" i="7"/>
  <c r="C20" i="7"/>
  <c r="G19" i="7"/>
  <c r="C19" i="7"/>
  <c r="G18" i="7"/>
  <c r="C18" i="7"/>
  <c r="G17" i="7"/>
  <c r="C17" i="7"/>
  <c r="G16" i="7"/>
  <c r="C16" i="7"/>
  <c r="G15" i="7"/>
  <c r="C15" i="7"/>
  <c r="G14" i="7"/>
  <c r="C14" i="7"/>
  <c r="G13" i="7"/>
  <c r="C13" i="7"/>
  <c r="G12" i="7"/>
  <c r="G47" i="7" s="1"/>
  <c r="G158" i="7" s="1"/>
  <c r="C12" i="7"/>
  <c r="G11" i="7"/>
  <c r="C11" i="7"/>
  <c r="V7" i="7"/>
  <c r="U7" i="7"/>
  <c r="T7" i="7"/>
  <c r="S7" i="7"/>
  <c r="R7" i="7"/>
  <c r="Q7" i="7"/>
  <c r="P7" i="7"/>
  <c r="O7" i="7"/>
  <c r="N7" i="7"/>
  <c r="M7" i="7"/>
  <c r="L7" i="7"/>
  <c r="K7" i="7"/>
  <c r="J7" i="7"/>
  <c r="C3" i="7" s="1"/>
  <c r="I7" i="7"/>
  <c r="C161" i="6"/>
  <c r="C160" i="6"/>
  <c r="V158" i="6"/>
  <c r="R158" i="6"/>
  <c r="N158" i="6"/>
  <c r="J158" i="6"/>
  <c r="F158" i="6"/>
  <c r="G156" i="6"/>
  <c r="C156" i="6"/>
  <c r="G155" i="6"/>
  <c r="C155" i="6"/>
  <c r="G154" i="6"/>
  <c r="C154" i="6"/>
  <c r="G153" i="6"/>
  <c r="C153" i="6"/>
  <c r="G152" i="6"/>
  <c r="C152" i="6"/>
  <c r="G151" i="6"/>
  <c r="C151" i="6"/>
  <c r="G150" i="6"/>
  <c r="C150" i="6"/>
  <c r="G149" i="6"/>
  <c r="C149" i="6"/>
  <c r="G148" i="6"/>
  <c r="C148" i="6"/>
  <c r="G147" i="6"/>
  <c r="C147" i="6"/>
  <c r="G146" i="6"/>
  <c r="C146" i="6"/>
  <c r="G145" i="6"/>
  <c r="C145" i="6"/>
  <c r="G144" i="6"/>
  <c r="C144" i="6"/>
  <c r="G143" i="6"/>
  <c r="C143" i="6"/>
  <c r="G142" i="6"/>
  <c r="C142" i="6"/>
  <c r="G141" i="6"/>
  <c r="C141" i="6"/>
  <c r="G140" i="6"/>
  <c r="C140" i="6"/>
  <c r="G139" i="6"/>
  <c r="C139" i="6"/>
  <c r="G138" i="6"/>
  <c r="C138" i="6"/>
  <c r="G137" i="6"/>
  <c r="C137" i="6"/>
  <c r="G136" i="6"/>
  <c r="C136" i="6"/>
  <c r="G135" i="6"/>
  <c r="C135" i="6"/>
  <c r="G134" i="6"/>
  <c r="C134" i="6"/>
  <c r="G133" i="6"/>
  <c r="C133" i="6"/>
  <c r="G132" i="6"/>
  <c r="C132" i="6"/>
  <c r="G131" i="6"/>
  <c r="C131" i="6"/>
  <c r="G130" i="6"/>
  <c r="C130" i="6"/>
  <c r="G129" i="6"/>
  <c r="C129" i="6"/>
  <c r="G128" i="6"/>
  <c r="C128" i="6"/>
  <c r="G127" i="6"/>
  <c r="C127" i="6"/>
  <c r="G126" i="6"/>
  <c r="C126" i="6"/>
  <c r="G125" i="6"/>
  <c r="C125" i="6"/>
  <c r="G124" i="6"/>
  <c r="C124" i="6"/>
  <c r="G123" i="6"/>
  <c r="C123" i="6"/>
  <c r="G122" i="6"/>
  <c r="C122" i="6"/>
  <c r="G121" i="6"/>
  <c r="C121" i="6"/>
  <c r="G120" i="6"/>
  <c r="C120" i="6"/>
  <c r="G119" i="6"/>
  <c r="C119" i="6"/>
  <c r="G118" i="6"/>
  <c r="C118" i="6"/>
  <c r="G117" i="6"/>
  <c r="C117" i="6"/>
  <c r="G116" i="6"/>
  <c r="C116" i="6"/>
  <c r="G115" i="6"/>
  <c r="C115" i="6"/>
  <c r="G114" i="6"/>
  <c r="C114" i="6"/>
  <c r="G113" i="6"/>
  <c r="C113" i="6"/>
  <c r="G112" i="6"/>
  <c r="C112" i="6"/>
  <c r="G111" i="6"/>
  <c r="C111" i="6"/>
  <c r="G110" i="6"/>
  <c r="C110" i="6"/>
  <c r="G109" i="6"/>
  <c r="C109" i="6"/>
  <c r="G108" i="6"/>
  <c r="C108" i="6"/>
  <c r="G107" i="6"/>
  <c r="C107" i="6"/>
  <c r="G106" i="6"/>
  <c r="C106" i="6"/>
  <c r="G105" i="6"/>
  <c r="C105" i="6"/>
  <c r="G104" i="6"/>
  <c r="C104" i="6"/>
  <c r="G103" i="6"/>
  <c r="C103" i="6"/>
  <c r="G102" i="6"/>
  <c r="C102" i="6"/>
  <c r="G101" i="6"/>
  <c r="C101" i="6"/>
  <c r="G100" i="6"/>
  <c r="C100" i="6"/>
  <c r="G99" i="6"/>
  <c r="C99" i="6"/>
  <c r="G98" i="6"/>
  <c r="C98" i="6"/>
  <c r="G97" i="6"/>
  <c r="C97" i="6"/>
  <c r="G96" i="6"/>
  <c r="C96" i="6"/>
  <c r="G95" i="6"/>
  <c r="C95" i="6"/>
  <c r="G94" i="6"/>
  <c r="C94" i="6"/>
  <c r="G93" i="6"/>
  <c r="C93" i="6"/>
  <c r="G92" i="6"/>
  <c r="C92" i="6"/>
  <c r="G91" i="6"/>
  <c r="C91" i="6"/>
  <c r="G90" i="6"/>
  <c r="C90" i="6"/>
  <c r="G89" i="6"/>
  <c r="C89" i="6"/>
  <c r="G88" i="6"/>
  <c r="C88" i="6"/>
  <c r="G87" i="6"/>
  <c r="C87" i="6"/>
  <c r="G86" i="6"/>
  <c r="C86" i="6"/>
  <c r="G85" i="6"/>
  <c r="C85" i="6"/>
  <c r="G84" i="6"/>
  <c r="C84" i="6"/>
  <c r="G83" i="6"/>
  <c r="C83" i="6"/>
  <c r="G82" i="6"/>
  <c r="C82" i="6"/>
  <c r="G81" i="6"/>
  <c r="C81" i="6"/>
  <c r="G80" i="6"/>
  <c r="C80" i="6"/>
  <c r="G79" i="6"/>
  <c r="C79" i="6"/>
  <c r="G78" i="6"/>
  <c r="C78" i="6"/>
  <c r="G77" i="6"/>
  <c r="C77" i="6"/>
  <c r="G76" i="6"/>
  <c r="C76" i="6"/>
  <c r="G75" i="6"/>
  <c r="C75" i="6"/>
  <c r="G74" i="6"/>
  <c r="C74" i="6"/>
  <c r="G73" i="6"/>
  <c r="C73" i="6"/>
  <c r="G72" i="6"/>
  <c r="C72" i="6"/>
  <c r="G71" i="6"/>
  <c r="C71" i="6"/>
  <c r="G70" i="6"/>
  <c r="C70" i="6"/>
  <c r="G69" i="6"/>
  <c r="C69" i="6"/>
  <c r="G68" i="6"/>
  <c r="C68" i="6"/>
  <c r="G67" i="6"/>
  <c r="C67" i="6"/>
  <c r="G66" i="6"/>
  <c r="C66" i="6"/>
  <c r="G65" i="6"/>
  <c r="C65" i="6"/>
  <c r="G64" i="6"/>
  <c r="C64" i="6"/>
  <c r="G63" i="6"/>
  <c r="C63" i="6"/>
  <c r="G62" i="6"/>
  <c r="C62" i="6"/>
  <c r="G61" i="6"/>
  <c r="C61" i="6"/>
  <c r="G60" i="6"/>
  <c r="C60" i="6"/>
  <c r="G59" i="6"/>
  <c r="C59" i="6"/>
  <c r="G58" i="6"/>
  <c r="C58" i="6"/>
  <c r="G57" i="6"/>
  <c r="C57" i="6"/>
  <c r="G56" i="6"/>
  <c r="C56" i="6"/>
  <c r="G55" i="6"/>
  <c r="C55" i="6"/>
  <c r="G54" i="6"/>
  <c r="C54" i="6"/>
  <c r="G53" i="6"/>
  <c r="C53" i="6"/>
  <c r="G52" i="6"/>
  <c r="C52" i="6"/>
  <c r="G51" i="6"/>
  <c r="C51" i="6"/>
  <c r="G50" i="6"/>
  <c r="C50" i="6"/>
  <c r="G49" i="6"/>
  <c r="C49" i="6"/>
  <c r="V47" i="6"/>
  <c r="U47" i="6"/>
  <c r="U158" i="6" s="1"/>
  <c r="T47" i="6"/>
  <c r="T158" i="6" s="1"/>
  <c r="S47" i="6"/>
  <c r="S158" i="6" s="1"/>
  <c r="R47" i="6"/>
  <c r="Q47" i="6"/>
  <c r="Q158" i="6" s="1"/>
  <c r="P47" i="6"/>
  <c r="P158" i="6" s="1"/>
  <c r="O47" i="6"/>
  <c r="O158" i="6" s="1"/>
  <c r="N47" i="6"/>
  <c r="M47" i="6"/>
  <c r="M158" i="6" s="1"/>
  <c r="L47" i="6"/>
  <c r="L158" i="6" s="1"/>
  <c r="K47" i="6"/>
  <c r="K158" i="6" s="1"/>
  <c r="J47" i="6"/>
  <c r="I47" i="6"/>
  <c r="I158" i="6" s="1"/>
  <c r="H47" i="6"/>
  <c r="H158" i="6" s="1"/>
  <c r="F47" i="6"/>
  <c r="E47" i="6"/>
  <c r="E158" i="6" s="1"/>
  <c r="D47" i="6"/>
  <c r="D158" i="6" s="1"/>
  <c r="G46" i="6"/>
  <c r="C46" i="6"/>
  <c r="G45" i="6"/>
  <c r="C45" i="6"/>
  <c r="G44" i="6"/>
  <c r="C44" i="6"/>
  <c r="G43" i="6"/>
  <c r="C43" i="6"/>
  <c r="G42" i="6"/>
  <c r="C42" i="6"/>
  <c r="G41" i="6"/>
  <c r="C41" i="6"/>
  <c r="G40" i="6"/>
  <c r="C40" i="6"/>
  <c r="G39" i="6"/>
  <c r="C39" i="6"/>
  <c r="G38" i="6"/>
  <c r="C38" i="6"/>
  <c r="G37" i="6"/>
  <c r="C37" i="6"/>
  <c r="G36" i="6"/>
  <c r="C36" i="6"/>
  <c r="G35" i="6"/>
  <c r="C35" i="6"/>
  <c r="G34" i="6"/>
  <c r="C34" i="6"/>
  <c r="G33" i="6"/>
  <c r="C33" i="6"/>
  <c r="G32" i="6"/>
  <c r="C32" i="6"/>
  <c r="G31" i="6"/>
  <c r="C31" i="6"/>
  <c r="G30" i="6"/>
  <c r="C30" i="6"/>
  <c r="G29" i="6"/>
  <c r="C29" i="6"/>
  <c r="G28" i="6"/>
  <c r="C28" i="6"/>
  <c r="G27" i="6"/>
  <c r="C27" i="6"/>
  <c r="G26" i="6"/>
  <c r="C26" i="6"/>
  <c r="G25" i="6"/>
  <c r="C25" i="6"/>
  <c r="G24" i="6"/>
  <c r="C24" i="6"/>
  <c r="G23" i="6"/>
  <c r="C23" i="6"/>
  <c r="G22" i="6"/>
  <c r="C22" i="6"/>
  <c r="G21" i="6"/>
  <c r="C21" i="6"/>
  <c r="G20" i="6"/>
  <c r="C20" i="6"/>
  <c r="G19" i="6"/>
  <c r="C19" i="6"/>
  <c r="G18" i="6"/>
  <c r="C18" i="6"/>
  <c r="G17" i="6"/>
  <c r="C17" i="6"/>
  <c r="G16" i="6"/>
  <c r="C16" i="6"/>
  <c r="G15" i="6"/>
  <c r="C15" i="6"/>
  <c r="G14" i="6"/>
  <c r="C14" i="6"/>
  <c r="G13" i="6"/>
  <c r="C13" i="6"/>
  <c r="G12" i="6"/>
  <c r="C12" i="6"/>
  <c r="G11" i="6"/>
  <c r="G47" i="6" s="1"/>
  <c r="G158" i="6" s="1"/>
  <c r="C11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C3" i="6"/>
  <c r="C161" i="5"/>
  <c r="C160" i="5"/>
  <c r="U158" i="5"/>
  <c r="Q158" i="5"/>
  <c r="M158" i="5"/>
  <c r="I158" i="5"/>
  <c r="E158" i="5"/>
  <c r="G156" i="5"/>
  <c r="C156" i="5"/>
  <c r="G155" i="5"/>
  <c r="C155" i="5"/>
  <c r="G154" i="5"/>
  <c r="C154" i="5"/>
  <c r="G153" i="5"/>
  <c r="C153" i="5"/>
  <c r="G152" i="5"/>
  <c r="C152" i="5"/>
  <c r="G151" i="5"/>
  <c r="C151" i="5"/>
  <c r="G150" i="5"/>
  <c r="C150" i="5"/>
  <c r="G149" i="5"/>
  <c r="C149" i="5"/>
  <c r="G148" i="5"/>
  <c r="C148" i="5"/>
  <c r="G147" i="5"/>
  <c r="C147" i="5"/>
  <c r="G146" i="5"/>
  <c r="C146" i="5"/>
  <c r="G145" i="5"/>
  <c r="C145" i="5"/>
  <c r="G144" i="5"/>
  <c r="C144" i="5"/>
  <c r="G143" i="5"/>
  <c r="C143" i="5"/>
  <c r="G142" i="5"/>
  <c r="C142" i="5"/>
  <c r="G141" i="5"/>
  <c r="C141" i="5"/>
  <c r="G140" i="5"/>
  <c r="C140" i="5"/>
  <c r="G139" i="5"/>
  <c r="C139" i="5"/>
  <c r="G138" i="5"/>
  <c r="C138" i="5"/>
  <c r="G137" i="5"/>
  <c r="C137" i="5"/>
  <c r="G136" i="5"/>
  <c r="C136" i="5"/>
  <c r="G135" i="5"/>
  <c r="C135" i="5"/>
  <c r="G134" i="5"/>
  <c r="C134" i="5"/>
  <c r="G133" i="5"/>
  <c r="C133" i="5"/>
  <c r="G132" i="5"/>
  <c r="C132" i="5"/>
  <c r="G131" i="5"/>
  <c r="C131" i="5"/>
  <c r="G130" i="5"/>
  <c r="C130" i="5"/>
  <c r="G129" i="5"/>
  <c r="C129" i="5"/>
  <c r="G128" i="5"/>
  <c r="C128" i="5"/>
  <c r="G127" i="5"/>
  <c r="C127" i="5"/>
  <c r="G126" i="5"/>
  <c r="C126" i="5"/>
  <c r="G125" i="5"/>
  <c r="C125" i="5"/>
  <c r="G124" i="5"/>
  <c r="C124" i="5"/>
  <c r="G123" i="5"/>
  <c r="C123" i="5"/>
  <c r="G122" i="5"/>
  <c r="C122" i="5"/>
  <c r="G121" i="5"/>
  <c r="C121" i="5"/>
  <c r="G120" i="5"/>
  <c r="C120" i="5"/>
  <c r="G119" i="5"/>
  <c r="C119" i="5"/>
  <c r="G118" i="5"/>
  <c r="C118" i="5"/>
  <c r="G117" i="5"/>
  <c r="C117" i="5"/>
  <c r="G116" i="5"/>
  <c r="C116" i="5"/>
  <c r="G115" i="5"/>
  <c r="C115" i="5"/>
  <c r="G114" i="5"/>
  <c r="C114" i="5"/>
  <c r="G113" i="5"/>
  <c r="C113" i="5"/>
  <c r="G112" i="5"/>
  <c r="C112" i="5"/>
  <c r="G111" i="5"/>
  <c r="C111" i="5"/>
  <c r="G110" i="5"/>
  <c r="C110" i="5"/>
  <c r="G109" i="5"/>
  <c r="C109" i="5"/>
  <c r="G108" i="5"/>
  <c r="C108" i="5"/>
  <c r="G107" i="5"/>
  <c r="C107" i="5"/>
  <c r="G106" i="5"/>
  <c r="C106" i="5"/>
  <c r="G105" i="5"/>
  <c r="C105" i="5"/>
  <c r="G104" i="5"/>
  <c r="C104" i="5"/>
  <c r="G103" i="5"/>
  <c r="C103" i="5"/>
  <c r="G102" i="5"/>
  <c r="C102" i="5"/>
  <c r="G101" i="5"/>
  <c r="C101" i="5"/>
  <c r="G100" i="5"/>
  <c r="C100" i="5"/>
  <c r="G99" i="5"/>
  <c r="C99" i="5"/>
  <c r="G98" i="5"/>
  <c r="C98" i="5"/>
  <c r="G97" i="5"/>
  <c r="C97" i="5"/>
  <c r="G96" i="5"/>
  <c r="C96" i="5"/>
  <c r="G95" i="5"/>
  <c r="C95" i="5"/>
  <c r="G94" i="5"/>
  <c r="C94" i="5"/>
  <c r="G93" i="5"/>
  <c r="C93" i="5"/>
  <c r="G92" i="5"/>
  <c r="C92" i="5"/>
  <c r="G91" i="5"/>
  <c r="C91" i="5"/>
  <c r="G90" i="5"/>
  <c r="C90" i="5"/>
  <c r="G89" i="5"/>
  <c r="C89" i="5"/>
  <c r="G88" i="5"/>
  <c r="C88" i="5"/>
  <c r="G87" i="5"/>
  <c r="C87" i="5"/>
  <c r="G86" i="5"/>
  <c r="C86" i="5"/>
  <c r="G85" i="5"/>
  <c r="C85" i="5"/>
  <c r="G84" i="5"/>
  <c r="C84" i="5"/>
  <c r="G83" i="5"/>
  <c r="C83" i="5"/>
  <c r="G82" i="5"/>
  <c r="C82" i="5"/>
  <c r="G81" i="5"/>
  <c r="C81" i="5"/>
  <c r="G80" i="5"/>
  <c r="C80" i="5"/>
  <c r="G79" i="5"/>
  <c r="C79" i="5"/>
  <c r="G78" i="5"/>
  <c r="C78" i="5"/>
  <c r="G77" i="5"/>
  <c r="C77" i="5"/>
  <c r="G76" i="5"/>
  <c r="C76" i="5"/>
  <c r="G75" i="5"/>
  <c r="C75" i="5"/>
  <c r="G74" i="5"/>
  <c r="C74" i="5"/>
  <c r="G73" i="5"/>
  <c r="C73" i="5"/>
  <c r="G72" i="5"/>
  <c r="C72" i="5"/>
  <c r="G71" i="5"/>
  <c r="C71" i="5"/>
  <c r="G70" i="5"/>
  <c r="C70" i="5"/>
  <c r="G69" i="5"/>
  <c r="C69" i="5"/>
  <c r="G68" i="5"/>
  <c r="C68" i="5"/>
  <c r="G67" i="5"/>
  <c r="C67" i="5"/>
  <c r="G66" i="5"/>
  <c r="C66" i="5"/>
  <c r="G65" i="5"/>
  <c r="C65" i="5"/>
  <c r="G64" i="5"/>
  <c r="C64" i="5"/>
  <c r="G63" i="5"/>
  <c r="C63" i="5"/>
  <c r="G62" i="5"/>
  <c r="C62" i="5"/>
  <c r="G61" i="5"/>
  <c r="C61" i="5"/>
  <c r="G60" i="5"/>
  <c r="C60" i="5"/>
  <c r="G59" i="5"/>
  <c r="C59" i="5"/>
  <c r="G58" i="5"/>
  <c r="C58" i="5"/>
  <c r="G57" i="5"/>
  <c r="C57" i="5"/>
  <c r="G56" i="5"/>
  <c r="C56" i="5"/>
  <c r="G55" i="5"/>
  <c r="C55" i="5"/>
  <c r="G54" i="5"/>
  <c r="C54" i="5"/>
  <c r="G53" i="5"/>
  <c r="C53" i="5"/>
  <c r="G52" i="5"/>
  <c r="C52" i="5"/>
  <c r="G51" i="5"/>
  <c r="C51" i="5"/>
  <c r="G50" i="5"/>
  <c r="C50" i="5"/>
  <c r="G49" i="5"/>
  <c r="C49" i="5"/>
  <c r="V47" i="5"/>
  <c r="V158" i="5" s="1"/>
  <c r="U47" i="5"/>
  <c r="T47" i="5"/>
  <c r="T158" i="5" s="1"/>
  <c r="S47" i="5"/>
  <c r="S158" i="5" s="1"/>
  <c r="R47" i="5"/>
  <c r="R158" i="5" s="1"/>
  <c r="Q47" i="5"/>
  <c r="P47" i="5"/>
  <c r="P158" i="5" s="1"/>
  <c r="O47" i="5"/>
  <c r="O158" i="5" s="1"/>
  <c r="N47" i="5"/>
  <c r="N158" i="5" s="1"/>
  <c r="M47" i="5"/>
  <c r="L47" i="5"/>
  <c r="L158" i="5" s="1"/>
  <c r="K47" i="5"/>
  <c r="K158" i="5" s="1"/>
  <c r="J47" i="5"/>
  <c r="J158" i="5" s="1"/>
  <c r="I47" i="5"/>
  <c r="H47" i="5"/>
  <c r="H158" i="5" s="1"/>
  <c r="F47" i="5"/>
  <c r="F158" i="5" s="1"/>
  <c r="E47" i="5"/>
  <c r="D47" i="5"/>
  <c r="D158" i="5" s="1"/>
  <c r="G46" i="5"/>
  <c r="C46" i="5"/>
  <c r="G45" i="5"/>
  <c r="C45" i="5"/>
  <c r="G44" i="5"/>
  <c r="C44" i="5"/>
  <c r="G43" i="5"/>
  <c r="C43" i="5"/>
  <c r="G42" i="5"/>
  <c r="C42" i="5"/>
  <c r="G41" i="5"/>
  <c r="C41" i="5"/>
  <c r="G40" i="5"/>
  <c r="C40" i="5"/>
  <c r="G39" i="5"/>
  <c r="C39" i="5"/>
  <c r="G38" i="5"/>
  <c r="C38" i="5"/>
  <c r="G37" i="5"/>
  <c r="C37" i="5"/>
  <c r="G36" i="5"/>
  <c r="C36" i="5"/>
  <c r="G35" i="5"/>
  <c r="C35" i="5"/>
  <c r="G34" i="5"/>
  <c r="C34" i="5"/>
  <c r="G33" i="5"/>
  <c r="C33" i="5"/>
  <c r="G32" i="5"/>
  <c r="C32" i="5"/>
  <c r="G31" i="5"/>
  <c r="C31" i="5"/>
  <c r="G30" i="5"/>
  <c r="C30" i="5"/>
  <c r="G29" i="5"/>
  <c r="C29" i="5"/>
  <c r="G28" i="5"/>
  <c r="C28" i="5"/>
  <c r="G27" i="5"/>
  <c r="C27" i="5"/>
  <c r="G26" i="5"/>
  <c r="C26" i="5"/>
  <c r="G25" i="5"/>
  <c r="C25" i="5"/>
  <c r="G24" i="5"/>
  <c r="C24" i="5"/>
  <c r="G23" i="5"/>
  <c r="C23" i="5"/>
  <c r="G22" i="5"/>
  <c r="C22" i="5"/>
  <c r="G21" i="5"/>
  <c r="C21" i="5"/>
  <c r="G20" i="5"/>
  <c r="C20" i="5"/>
  <c r="G19" i="5"/>
  <c r="C19" i="5"/>
  <c r="G18" i="5"/>
  <c r="C18" i="5"/>
  <c r="G17" i="5"/>
  <c r="C17" i="5"/>
  <c r="G16" i="5"/>
  <c r="C16" i="5"/>
  <c r="G15" i="5"/>
  <c r="C15" i="5"/>
  <c r="G14" i="5"/>
  <c r="C14" i="5"/>
  <c r="G13" i="5"/>
  <c r="C13" i="5"/>
  <c r="G12" i="5"/>
  <c r="C12" i="5"/>
  <c r="G11" i="5"/>
  <c r="G47" i="5" s="1"/>
  <c r="G158" i="5" s="1"/>
  <c r="C11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C3" i="5"/>
  <c r="C161" i="4"/>
  <c r="C160" i="4"/>
  <c r="T158" i="4"/>
  <c r="P158" i="4"/>
  <c r="L158" i="4"/>
  <c r="H158" i="4"/>
  <c r="D158" i="4"/>
  <c r="G156" i="4"/>
  <c r="C156" i="4"/>
  <c r="G155" i="4"/>
  <c r="C155" i="4"/>
  <c r="G154" i="4"/>
  <c r="C154" i="4"/>
  <c r="G153" i="4"/>
  <c r="C153" i="4"/>
  <c r="G152" i="4"/>
  <c r="C152" i="4"/>
  <c r="G151" i="4"/>
  <c r="C151" i="4"/>
  <c r="G150" i="4"/>
  <c r="C150" i="4"/>
  <c r="G149" i="4"/>
  <c r="C149" i="4"/>
  <c r="G148" i="4"/>
  <c r="C148" i="4"/>
  <c r="G147" i="4"/>
  <c r="C147" i="4"/>
  <c r="G146" i="4"/>
  <c r="C146" i="4"/>
  <c r="G145" i="4"/>
  <c r="C145" i="4"/>
  <c r="G144" i="4"/>
  <c r="C144" i="4"/>
  <c r="G143" i="4"/>
  <c r="C143" i="4"/>
  <c r="G142" i="4"/>
  <c r="C142" i="4"/>
  <c r="G141" i="4"/>
  <c r="C141" i="4"/>
  <c r="G140" i="4"/>
  <c r="C140" i="4"/>
  <c r="G139" i="4"/>
  <c r="C139" i="4"/>
  <c r="G138" i="4"/>
  <c r="C138" i="4"/>
  <c r="G137" i="4"/>
  <c r="C137" i="4"/>
  <c r="G136" i="4"/>
  <c r="C136" i="4"/>
  <c r="G135" i="4"/>
  <c r="C135" i="4"/>
  <c r="G134" i="4"/>
  <c r="C134" i="4"/>
  <c r="G133" i="4"/>
  <c r="C133" i="4"/>
  <c r="G132" i="4"/>
  <c r="C132" i="4"/>
  <c r="G131" i="4"/>
  <c r="C131" i="4"/>
  <c r="G130" i="4"/>
  <c r="C130" i="4"/>
  <c r="G129" i="4"/>
  <c r="C129" i="4"/>
  <c r="G128" i="4"/>
  <c r="C128" i="4"/>
  <c r="G127" i="4"/>
  <c r="C127" i="4"/>
  <c r="G126" i="4"/>
  <c r="C126" i="4"/>
  <c r="G125" i="4"/>
  <c r="C125" i="4"/>
  <c r="G124" i="4"/>
  <c r="C124" i="4"/>
  <c r="G123" i="4"/>
  <c r="C123" i="4"/>
  <c r="G122" i="4"/>
  <c r="C122" i="4"/>
  <c r="G121" i="4"/>
  <c r="C121" i="4"/>
  <c r="G120" i="4"/>
  <c r="C120" i="4"/>
  <c r="G119" i="4"/>
  <c r="C119" i="4"/>
  <c r="G118" i="4"/>
  <c r="C118" i="4"/>
  <c r="G117" i="4"/>
  <c r="C117" i="4"/>
  <c r="G116" i="4"/>
  <c r="C116" i="4"/>
  <c r="G115" i="4"/>
  <c r="C115" i="4"/>
  <c r="G114" i="4"/>
  <c r="C114" i="4"/>
  <c r="G113" i="4"/>
  <c r="C113" i="4"/>
  <c r="G112" i="4"/>
  <c r="C112" i="4"/>
  <c r="G111" i="4"/>
  <c r="C111" i="4"/>
  <c r="G110" i="4"/>
  <c r="C110" i="4"/>
  <c r="G109" i="4"/>
  <c r="C109" i="4"/>
  <c r="G108" i="4"/>
  <c r="C108" i="4"/>
  <c r="G107" i="4"/>
  <c r="C107" i="4"/>
  <c r="G106" i="4"/>
  <c r="C106" i="4"/>
  <c r="G105" i="4"/>
  <c r="C105" i="4"/>
  <c r="G104" i="4"/>
  <c r="C104" i="4"/>
  <c r="G103" i="4"/>
  <c r="C103" i="4"/>
  <c r="G102" i="4"/>
  <c r="C102" i="4"/>
  <c r="G101" i="4"/>
  <c r="C101" i="4"/>
  <c r="G100" i="4"/>
  <c r="C100" i="4"/>
  <c r="G99" i="4"/>
  <c r="C99" i="4"/>
  <c r="G98" i="4"/>
  <c r="C98" i="4"/>
  <c r="G97" i="4"/>
  <c r="C97" i="4"/>
  <c r="G96" i="4"/>
  <c r="C96" i="4"/>
  <c r="G95" i="4"/>
  <c r="C95" i="4"/>
  <c r="G94" i="4"/>
  <c r="C94" i="4"/>
  <c r="G93" i="4"/>
  <c r="C93" i="4"/>
  <c r="G92" i="4"/>
  <c r="C92" i="4"/>
  <c r="G91" i="4"/>
  <c r="C91" i="4"/>
  <c r="G90" i="4"/>
  <c r="C90" i="4"/>
  <c r="G89" i="4"/>
  <c r="C89" i="4"/>
  <c r="G88" i="4"/>
  <c r="C88" i="4"/>
  <c r="G87" i="4"/>
  <c r="C87" i="4"/>
  <c r="G86" i="4"/>
  <c r="C86" i="4"/>
  <c r="G85" i="4"/>
  <c r="C85" i="4"/>
  <c r="G84" i="4"/>
  <c r="C84" i="4"/>
  <c r="G83" i="4"/>
  <c r="C83" i="4"/>
  <c r="G82" i="4"/>
  <c r="C82" i="4"/>
  <c r="G81" i="4"/>
  <c r="C81" i="4"/>
  <c r="G80" i="4"/>
  <c r="C80" i="4"/>
  <c r="G79" i="4"/>
  <c r="C79" i="4"/>
  <c r="G78" i="4"/>
  <c r="C78" i="4"/>
  <c r="G77" i="4"/>
  <c r="C77" i="4"/>
  <c r="G76" i="4"/>
  <c r="C76" i="4"/>
  <c r="G75" i="4"/>
  <c r="C75" i="4"/>
  <c r="G74" i="4"/>
  <c r="C74" i="4"/>
  <c r="G73" i="4"/>
  <c r="C73" i="4"/>
  <c r="G72" i="4"/>
  <c r="C72" i="4"/>
  <c r="G71" i="4"/>
  <c r="C71" i="4"/>
  <c r="G70" i="4"/>
  <c r="C70" i="4"/>
  <c r="G69" i="4"/>
  <c r="C69" i="4"/>
  <c r="G68" i="4"/>
  <c r="C68" i="4"/>
  <c r="G67" i="4"/>
  <c r="C67" i="4"/>
  <c r="G66" i="4"/>
  <c r="C66" i="4"/>
  <c r="G65" i="4"/>
  <c r="C65" i="4"/>
  <c r="G64" i="4"/>
  <c r="C64" i="4"/>
  <c r="G63" i="4"/>
  <c r="C63" i="4"/>
  <c r="G62" i="4"/>
  <c r="C62" i="4"/>
  <c r="G61" i="4"/>
  <c r="C61" i="4"/>
  <c r="G60" i="4"/>
  <c r="C60" i="4"/>
  <c r="G59" i="4"/>
  <c r="C59" i="4"/>
  <c r="G58" i="4"/>
  <c r="C58" i="4"/>
  <c r="G57" i="4"/>
  <c r="C57" i="4"/>
  <c r="G56" i="4"/>
  <c r="C56" i="4"/>
  <c r="G55" i="4"/>
  <c r="C55" i="4"/>
  <c r="G54" i="4"/>
  <c r="C54" i="4"/>
  <c r="G53" i="4"/>
  <c r="C53" i="4"/>
  <c r="G52" i="4"/>
  <c r="C52" i="4"/>
  <c r="G51" i="4"/>
  <c r="C51" i="4"/>
  <c r="G50" i="4"/>
  <c r="C50" i="4"/>
  <c r="G49" i="4"/>
  <c r="C49" i="4"/>
  <c r="V47" i="4"/>
  <c r="V158" i="4" s="1"/>
  <c r="U47" i="4"/>
  <c r="U158" i="4" s="1"/>
  <c r="T47" i="4"/>
  <c r="S47" i="4"/>
  <c r="S158" i="4" s="1"/>
  <c r="R47" i="4"/>
  <c r="R158" i="4" s="1"/>
  <c r="Q47" i="4"/>
  <c r="Q158" i="4" s="1"/>
  <c r="P47" i="4"/>
  <c r="O47" i="4"/>
  <c r="O158" i="4" s="1"/>
  <c r="N47" i="4"/>
  <c r="N158" i="4" s="1"/>
  <c r="M47" i="4"/>
  <c r="M158" i="4" s="1"/>
  <c r="L47" i="4"/>
  <c r="K47" i="4"/>
  <c r="K158" i="4" s="1"/>
  <c r="J47" i="4"/>
  <c r="J158" i="4" s="1"/>
  <c r="I47" i="4"/>
  <c r="I158" i="4" s="1"/>
  <c r="H47" i="4"/>
  <c r="F47" i="4"/>
  <c r="F158" i="4" s="1"/>
  <c r="E47" i="4"/>
  <c r="E158" i="4" s="1"/>
  <c r="D47" i="4"/>
  <c r="G46" i="4"/>
  <c r="C46" i="4"/>
  <c r="G45" i="4"/>
  <c r="C45" i="4"/>
  <c r="G44" i="4"/>
  <c r="C44" i="4"/>
  <c r="G43" i="4"/>
  <c r="C43" i="4"/>
  <c r="G42" i="4"/>
  <c r="C42" i="4"/>
  <c r="G41" i="4"/>
  <c r="C41" i="4"/>
  <c r="G40" i="4"/>
  <c r="C40" i="4"/>
  <c r="G39" i="4"/>
  <c r="C39" i="4"/>
  <c r="G38" i="4"/>
  <c r="C38" i="4"/>
  <c r="G37" i="4"/>
  <c r="C37" i="4"/>
  <c r="G36" i="4"/>
  <c r="C36" i="4"/>
  <c r="G35" i="4"/>
  <c r="C35" i="4"/>
  <c r="G34" i="4"/>
  <c r="C34" i="4"/>
  <c r="G33" i="4"/>
  <c r="C33" i="4"/>
  <c r="G32" i="4"/>
  <c r="C32" i="4"/>
  <c r="G31" i="4"/>
  <c r="C31" i="4"/>
  <c r="G30" i="4"/>
  <c r="C30" i="4"/>
  <c r="G29" i="4"/>
  <c r="C29" i="4"/>
  <c r="G28" i="4"/>
  <c r="C28" i="4"/>
  <c r="G27" i="4"/>
  <c r="C27" i="4"/>
  <c r="G26" i="4"/>
  <c r="C26" i="4"/>
  <c r="G25" i="4"/>
  <c r="C25" i="4"/>
  <c r="G24" i="4"/>
  <c r="C24" i="4"/>
  <c r="G23" i="4"/>
  <c r="C23" i="4"/>
  <c r="G22" i="4"/>
  <c r="C22" i="4"/>
  <c r="G21" i="4"/>
  <c r="C21" i="4"/>
  <c r="G20" i="4"/>
  <c r="C20" i="4"/>
  <c r="G19" i="4"/>
  <c r="C19" i="4"/>
  <c r="G18" i="4"/>
  <c r="C18" i="4"/>
  <c r="G17" i="4"/>
  <c r="C17" i="4"/>
  <c r="G16" i="4"/>
  <c r="C16" i="4"/>
  <c r="G15" i="4"/>
  <c r="C15" i="4"/>
  <c r="G14" i="4"/>
  <c r="C14" i="4"/>
  <c r="G13" i="4"/>
  <c r="C13" i="4"/>
  <c r="G12" i="4"/>
  <c r="G47" i="4" s="1"/>
  <c r="G158" i="4" s="1"/>
  <c r="C12" i="4"/>
  <c r="G11" i="4"/>
  <c r="C11" i="4"/>
  <c r="V7" i="4"/>
  <c r="U7" i="4"/>
  <c r="T7" i="4"/>
  <c r="S7" i="4"/>
  <c r="R7" i="4"/>
  <c r="Q7" i="4"/>
  <c r="P7" i="4"/>
  <c r="O7" i="4"/>
  <c r="N7" i="4"/>
  <c r="M7" i="4"/>
  <c r="L7" i="4"/>
  <c r="K7" i="4"/>
  <c r="J7" i="4"/>
  <c r="C3" i="4" s="1"/>
  <c r="I7" i="4"/>
  <c r="C161" i="3"/>
  <c r="C160" i="3"/>
  <c r="S158" i="3"/>
  <c r="O158" i="3"/>
  <c r="K158" i="3"/>
  <c r="G156" i="3"/>
  <c r="C156" i="3"/>
  <c r="G155" i="3"/>
  <c r="C155" i="3"/>
  <c r="G154" i="3"/>
  <c r="C154" i="3"/>
  <c r="G153" i="3"/>
  <c r="C153" i="3"/>
  <c r="G152" i="3"/>
  <c r="C152" i="3"/>
  <c r="G151" i="3"/>
  <c r="C151" i="3"/>
  <c r="G150" i="3"/>
  <c r="C150" i="3"/>
  <c r="G149" i="3"/>
  <c r="C149" i="3"/>
  <c r="G148" i="3"/>
  <c r="C148" i="3"/>
  <c r="G147" i="3"/>
  <c r="C147" i="3"/>
  <c r="G146" i="3"/>
  <c r="C146" i="3"/>
  <c r="G145" i="3"/>
  <c r="C145" i="3"/>
  <c r="G144" i="3"/>
  <c r="C144" i="3"/>
  <c r="G143" i="3"/>
  <c r="C143" i="3"/>
  <c r="G142" i="3"/>
  <c r="C142" i="3"/>
  <c r="G141" i="3"/>
  <c r="C141" i="3"/>
  <c r="G140" i="3"/>
  <c r="C140" i="3"/>
  <c r="G139" i="3"/>
  <c r="C139" i="3"/>
  <c r="G138" i="3"/>
  <c r="C138" i="3"/>
  <c r="G137" i="3"/>
  <c r="C137" i="3"/>
  <c r="G136" i="3"/>
  <c r="C136" i="3"/>
  <c r="G135" i="3"/>
  <c r="C135" i="3"/>
  <c r="G134" i="3"/>
  <c r="C134" i="3"/>
  <c r="G133" i="3"/>
  <c r="C133" i="3"/>
  <c r="G132" i="3"/>
  <c r="C132" i="3"/>
  <c r="G131" i="3"/>
  <c r="C131" i="3"/>
  <c r="G130" i="3"/>
  <c r="C130" i="3"/>
  <c r="G129" i="3"/>
  <c r="C129" i="3"/>
  <c r="G128" i="3"/>
  <c r="C128" i="3"/>
  <c r="G127" i="3"/>
  <c r="C127" i="3"/>
  <c r="G126" i="3"/>
  <c r="C126" i="3"/>
  <c r="G125" i="3"/>
  <c r="C125" i="3"/>
  <c r="G124" i="3"/>
  <c r="C124" i="3"/>
  <c r="G123" i="3"/>
  <c r="C123" i="3"/>
  <c r="G122" i="3"/>
  <c r="C122" i="3"/>
  <c r="G121" i="3"/>
  <c r="C121" i="3"/>
  <c r="G120" i="3"/>
  <c r="C120" i="3"/>
  <c r="G119" i="3"/>
  <c r="C119" i="3"/>
  <c r="G118" i="3"/>
  <c r="C118" i="3"/>
  <c r="G117" i="3"/>
  <c r="C117" i="3"/>
  <c r="G116" i="3"/>
  <c r="C116" i="3"/>
  <c r="G115" i="3"/>
  <c r="C115" i="3"/>
  <c r="G114" i="3"/>
  <c r="C114" i="3"/>
  <c r="G113" i="3"/>
  <c r="C113" i="3"/>
  <c r="G112" i="3"/>
  <c r="C112" i="3"/>
  <c r="G111" i="3"/>
  <c r="C111" i="3"/>
  <c r="G110" i="3"/>
  <c r="C110" i="3"/>
  <c r="G109" i="3"/>
  <c r="C109" i="3"/>
  <c r="G108" i="3"/>
  <c r="C108" i="3"/>
  <c r="G107" i="3"/>
  <c r="C107" i="3"/>
  <c r="G106" i="3"/>
  <c r="C106" i="3"/>
  <c r="G105" i="3"/>
  <c r="C105" i="3"/>
  <c r="G104" i="3"/>
  <c r="C104" i="3"/>
  <c r="G103" i="3"/>
  <c r="C103" i="3"/>
  <c r="G102" i="3"/>
  <c r="C102" i="3"/>
  <c r="G101" i="3"/>
  <c r="C101" i="3"/>
  <c r="G100" i="3"/>
  <c r="C100" i="3"/>
  <c r="G99" i="3"/>
  <c r="C99" i="3"/>
  <c r="G98" i="3"/>
  <c r="C98" i="3"/>
  <c r="G97" i="3"/>
  <c r="C97" i="3"/>
  <c r="G96" i="3"/>
  <c r="C96" i="3"/>
  <c r="G95" i="3"/>
  <c r="C95" i="3"/>
  <c r="G94" i="3"/>
  <c r="C94" i="3"/>
  <c r="G93" i="3"/>
  <c r="C93" i="3"/>
  <c r="G92" i="3"/>
  <c r="C92" i="3"/>
  <c r="G91" i="3"/>
  <c r="C91" i="3"/>
  <c r="G90" i="3"/>
  <c r="C90" i="3"/>
  <c r="G89" i="3"/>
  <c r="C89" i="3"/>
  <c r="G88" i="3"/>
  <c r="C88" i="3"/>
  <c r="G87" i="3"/>
  <c r="C87" i="3"/>
  <c r="G86" i="3"/>
  <c r="C86" i="3"/>
  <c r="G85" i="3"/>
  <c r="C85" i="3"/>
  <c r="G84" i="3"/>
  <c r="C84" i="3"/>
  <c r="G83" i="3"/>
  <c r="C83" i="3"/>
  <c r="G82" i="3"/>
  <c r="C82" i="3"/>
  <c r="G81" i="3"/>
  <c r="C81" i="3"/>
  <c r="G80" i="3"/>
  <c r="C80" i="3"/>
  <c r="G79" i="3"/>
  <c r="C79" i="3"/>
  <c r="G78" i="3"/>
  <c r="C78" i="3"/>
  <c r="G77" i="3"/>
  <c r="C77" i="3"/>
  <c r="G76" i="3"/>
  <c r="C76" i="3"/>
  <c r="G75" i="3"/>
  <c r="C75" i="3"/>
  <c r="G74" i="3"/>
  <c r="C74" i="3"/>
  <c r="G73" i="3"/>
  <c r="C73" i="3"/>
  <c r="G72" i="3"/>
  <c r="C72" i="3"/>
  <c r="G71" i="3"/>
  <c r="C71" i="3"/>
  <c r="G70" i="3"/>
  <c r="C70" i="3"/>
  <c r="G69" i="3"/>
  <c r="C69" i="3"/>
  <c r="G68" i="3"/>
  <c r="C68" i="3"/>
  <c r="G67" i="3"/>
  <c r="C67" i="3"/>
  <c r="G66" i="3"/>
  <c r="C66" i="3"/>
  <c r="G65" i="3"/>
  <c r="C65" i="3"/>
  <c r="G64" i="3"/>
  <c r="C64" i="3"/>
  <c r="G63" i="3"/>
  <c r="C63" i="3"/>
  <c r="G62" i="3"/>
  <c r="C62" i="3"/>
  <c r="G61" i="3"/>
  <c r="C61" i="3"/>
  <c r="G60" i="3"/>
  <c r="C60" i="3"/>
  <c r="G59" i="3"/>
  <c r="C59" i="3"/>
  <c r="G58" i="3"/>
  <c r="C58" i="3"/>
  <c r="G57" i="3"/>
  <c r="C57" i="3"/>
  <c r="G56" i="3"/>
  <c r="C56" i="3"/>
  <c r="G55" i="3"/>
  <c r="C55" i="3"/>
  <c r="G54" i="3"/>
  <c r="C54" i="3"/>
  <c r="G53" i="3"/>
  <c r="C53" i="3"/>
  <c r="G52" i="3"/>
  <c r="C52" i="3"/>
  <c r="G51" i="3"/>
  <c r="C51" i="3"/>
  <c r="G50" i="3"/>
  <c r="C50" i="3"/>
  <c r="G49" i="3"/>
  <c r="C49" i="3"/>
  <c r="V47" i="3"/>
  <c r="V158" i="3" s="1"/>
  <c r="U47" i="3"/>
  <c r="U158" i="3" s="1"/>
  <c r="T47" i="3"/>
  <c r="T158" i="3" s="1"/>
  <c r="S47" i="3"/>
  <c r="R47" i="3"/>
  <c r="R158" i="3" s="1"/>
  <c r="Q47" i="3"/>
  <c r="Q158" i="3" s="1"/>
  <c r="P47" i="3"/>
  <c r="P158" i="3" s="1"/>
  <c r="O47" i="3"/>
  <c r="N47" i="3"/>
  <c r="N158" i="3" s="1"/>
  <c r="M47" i="3"/>
  <c r="M158" i="3" s="1"/>
  <c r="L47" i="3"/>
  <c r="L158" i="3" s="1"/>
  <c r="K47" i="3"/>
  <c r="J47" i="3"/>
  <c r="J158" i="3" s="1"/>
  <c r="I47" i="3"/>
  <c r="I158" i="3" s="1"/>
  <c r="H47" i="3"/>
  <c r="H158" i="3" s="1"/>
  <c r="F47" i="3"/>
  <c r="F158" i="3" s="1"/>
  <c r="E47" i="3"/>
  <c r="E158" i="3" s="1"/>
  <c r="D47" i="3"/>
  <c r="D158" i="3" s="1"/>
  <c r="G46" i="3"/>
  <c r="C46" i="3"/>
  <c r="G45" i="3"/>
  <c r="C45" i="3"/>
  <c r="G44" i="3"/>
  <c r="C44" i="3"/>
  <c r="G43" i="3"/>
  <c r="C43" i="3"/>
  <c r="G42" i="3"/>
  <c r="C42" i="3"/>
  <c r="G41" i="3"/>
  <c r="C41" i="3"/>
  <c r="G40" i="3"/>
  <c r="C40" i="3"/>
  <c r="G39" i="3"/>
  <c r="C39" i="3"/>
  <c r="G38" i="3"/>
  <c r="C38" i="3"/>
  <c r="G37" i="3"/>
  <c r="C37" i="3"/>
  <c r="G36" i="3"/>
  <c r="C36" i="3"/>
  <c r="G35" i="3"/>
  <c r="C35" i="3"/>
  <c r="G34" i="3"/>
  <c r="C34" i="3"/>
  <c r="G33" i="3"/>
  <c r="C33" i="3"/>
  <c r="G32" i="3"/>
  <c r="C32" i="3"/>
  <c r="G31" i="3"/>
  <c r="C31" i="3"/>
  <c r="G30" i="3"/>
  <c r="C30" i="3"/>
  <c r="G29" i="3"/>
  <c r="C29" i="3"/>
  <c r="G28" i="3"/>
  <c r="C28" i="3"/>
  <c r="G27" i="3"/>
  <c r="C27" i="3"/>
  <c r="G26" i="3"/>
  <c r="C26" i="3"/>
  <c r="G25" i="3"/>
  <c r="C25" i="3"/>
  <c r="G24" i="3"/>
  <c r="C24" i="3"/>
  <c r="G23" i="3"/>
  <c r="C23" i="3"/>
  <c r="G22" i="3"/>
  <c r="C22" i="3"/>
  <c r="G21" i="3"/>
  <c r="C21" i="3"/>
  <c r="G20" i="3"/>
  <c r="C20" i="3"/>
  <c r="G19" i="3"/>
  <c r="C19" i="3"/>
  <c r="G18" i="3"/>
  <c r="C18" i="3"/>
  <c r="G17" i="3"/>
  <c r="C17" i="3"/>
  <c r="G16" i="3"/>
  <c r="C16" i="3"/>
  <c r="G15" i="3"/>
  <c r="C15" i="3"/>
  <c r="G14" i="3"/>
  <c r="C14" i="3"/>
  <c r="G13" i="3"/>
  <c r="C13" i="3"/>
  <c r="G12" i="3"/>
  <c r="C12" i="3"/>
  <c r="G11" i="3"/>
  <c r="G47" i="3" s="1"/>
  <c r="G158" i="3" s="1"/>
  <c r="C11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C3" i="3"/>
  <c r="C161" i="2"/>
  <c r="C160" i="2"/>
  <c r="V158" i="2"/>
  <c r="R158" i="2"/>
  <c r="N158" i="2"/>
  <c r="F158" i="2"/>
  <c r="G156" i="2"/>
  <c r="C156" i="2"/>
  <c r="G155" i="2"/>
  <c r="C155" i="2"/>
  <c r="G154" i="2"/>
  <c r="C154" i="2"/>
  <c r="G153" i="2"/>
  <c r="C153" i="2"/>
  <c r="G152" i="2"/>
  <c r="C152" i="2"/>
  <c r="G151" i="2"/>
  <c r="C151" i="2"/>
  <c r="G150" i="2"/>
  <c r="C150" i="2"/>
  <c r="G149" i="2"/>
  <c r="C149" i="2"/>
  <c r="G148" i="2"/>
  <c r="C148" i="2"/>
  <c r="G147" i="2"/>
  <c r="C147" i="2"/>
  <c r="G146" i="2"/>
  <c r="C146" i="2"/>
  <c r="G145" i="2"/>
  <c r="C145" i="2"/>
  <c r="G144" i="2"/>
  <c r="C144" i="2"/>
  <c r="G143" i="2"/>
  <c r="C143" i="2"/>
  <c r="G142" i="2"/>
  <c r="C142" i="2"/>
  <c r="G141" i="2"/>
  <c r="C141" i="2"/>
  <c r="G140" i="2"/>
  <c r="C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V47" i="2"/>
  <c r="U47" i="2"/>
  <c r="U158" i="2" s="1"/>
  <c r="T47" i="2"/>
  <c r="T158" i="2" s="1"/>
  <c r="S47" i="2"/>
  <c r="S158" i="2" s="1"/>
  <c r="R47" i="2"/>
  <c r="Q47" i="2"/>
  <c r="Q158" i="2" s="1"/>
  <c r="P47" i="2"/>
  <c r="P158" i="2" s="1"/>
  <c r="O47" i="2"/>
  <c r="O158" i="2" s="1"/>
  <c r="N47" i="2"/>
  <c r="M47" i="2"/>
  <c r="M158" i="2" s="1"/>
  <c r="L47" i="2"/>
  <c r="L158" i="2" s="1"/>
  <c r="K47" i="2"/>
  <c r="K158" i="2" s="1"/>
  <c r="J47" i="2"/>
  <c r="I47" i="2"/>
  <c r="I158" i="2" s="1"/>
  <c r="H47" i="2"/>
  <c r="H158" i="2" s="1"/>
  <c r="F47" i="2"/>
  <c r="E47" i="2"/>
  <c r="E158" i="2" s="1"/>
  <c r="D47" i="2"/>
  <c r="D158" i="2" s="1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G47" i="2" s="1"/>
  <c r="G158" i="2" s="1"/>
  <c r="C11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C3" i="2"/>
  <c r="J158" i="12" l="1"/>
</calcChain>
</file>

<file path=xl/sharedStrings.xml><?xml version="1.0" encoding="utf-8"?>
<sst xmlns="http://schemas.openxmlformats.org/spreadsheetml/2006/main" count="3733" uniqueCount="258">
  <si>
    <t>(4000) DUES/PERSONAL</t>
  </si>
  <si>
    <t>(4001) DUES/ORGANIZATIONAL</t>
  </si>
  <si>
    <t>(4002) DUES/SPECIAL</t>
  </si>
  <si>
    <t>(4003) DUES/LIFE MEMBERS-CURRENT</t>
  </si>
  <si>
    <t>(4004) DUES/CNTNUNG MBRS &amp; DIV TRFR</t>
  </si>
  <si>
    <t>(4100) SALES/BOOKS</t>
  </si>
  <si>
    <t>(4600) ASSETS RELEASED FROM RESTRICTION</t>
  </si>
  <si>
    <t>(4601) RETURNS/CREDITS</t>
  </si>
  <si>
    <t>(4602) SALES/BOOKS-DISCOUNT</t>
  </si>
  <si>
    <t>(4101) SALES/PAMPHLETS</t>
  </si>
  <si>
    <t>(4102) SALES - AUDIOVISUAL</t>
  </si>
  <si>
    <t>(4103) SALES - ONLINE</t>
  </si>
  <si>
    <t>(4104) SALES/RENTL MAIL LISTS</t>
  </si>
  <si>
    <t>(4105) SALES/WEBINARS/WEBCASTS/WEB CE</t>
  </si>
  <si>
    <t>(4108) SALES/ALA STORE</t>
  </si>
  <si>
    <t>(4109) SALES/MISC</t>
  </si>
  <si>
    <t>(4110) SUBSCRIPTIONS</t>
  </si>
  <si>
    <t>(4140) ADVERTISING/GROSS</t>
  </si>
  <si>
    <t>(4143) ADVERTISING/ON-LINE</t>
  </si>
  <si>
    <t>(4610) COMMISSION/LINE ADV</t>
  </si>
  <si>
    <t>(4611) COMMISSION/SALES REP</t>
  </si>
  <si>
    <t>(4612) COMMISSION/ADVERTISING AGENCY</t>
  </si>
  <si>
    <t>(4142) ADVERTISING/CLASSIFIED</t>
  </si>
  <si>
    <t>(4200) REGISTRATION FEES</t>
  </si>
  <si>
    <t>(4210) EXHIBIT SPACE RENTALS</t>
  </si>
  <si>
    <t>(4220) MEAL FUNCTIONS</t>
  </si>
  <si>
    <t>(4300) GRANTS/CONTRACTS/AWARDS</t>
  </si>
  <si>
    <t>(4301) GRANTS AWARDS - TEMPORARILY RESTRICTED</t>
  </si>
  <si>
    <t>(4400) DONATIONS/HONORARIA</t>
  </si>
  <si>
    <t>(4420) INT/DIV</t>
  </si>
  <si>
    <t>(4421) ROYALTIES</t>
  </si>
  <si>
    <t>(4422) ENDOWMENT GAIN/LOSS-REALIZED</t>
  </si>
  <si>
    <t>(4423) ENDWMNT GAIN/LOSS-UNREALIZED</t>
  </si>
  <si>
    <t>(4429) OVRHD-EXMPT REVENUE/DIVISIONS</t>
  </si>
  <si>
    <t>(4430) MISCELLANEOUS FEES</t>
  </si>
  <si>
    <t>(4490) MISCELLANEOUS REVENUE</t>
  </si>
  <si>
    <t>(5000) SALARIES &amp; WAGES</t>
  </si>
  <si>
    <t>(5001) WAGES/TEMPORARY EMPLOYEES</t>
  </si>
  <si>
    <t>(5002) OVERTIME WAGES</t>
  </si>
  <si>
    <t>(5005) ATTRITION FACTOR</t>
  </si>
  <si>
    <t>(5009) ACCRUED VACATION WAGES</t>
  </si>
  <si>
    <t>(5010) EMPLOYEE BENEFITS</t>
  </si>
  <si>
    <t>(5011) LIFE INSURANCE</t>
  </si>
  <si>
    <t>(5012) DISABILITY INSURANCE</t>
  </si>
  <si>
    <t>(5013) WORKERS COMP INSURANCE</t>
  </si>
  <si>
    <t>(5014) ANNUITY/EMPLOYER CONTRIBUTION</t>
  </si>
  <si>
    <t>(5015) TUITION REIMBURSEMENT</t>
  </si>
  <si>
    <t>(5016) PROFESSIONAL MEMBERSHIPS</t>
  </si>
  <si>
    <t>(5019) HEALTH INSURANCE</t>
  </si>
  <si>
    <t>(5020) FICA/EMPLOYER CONTRIBUTION</t>
  </si>
  <si>
    <t>(5021) UNEMPLOYMENT COMPENSATION TAX</t>
  </si>
  <si>
    <t>(5032) RELOCATION EXPENSE</t>
  </si>
  <si>
    <t>(5040) POST RETIREMENT BENEFITS</t>
  </si>
  <si>
    <t>(5041) BLUE CROSS REFUND</t>
  </si>
  <si>
    <t>(5100) TEMPORARY EMPLOYEES/OUTSIDE</t>
  </si>
  <si>
    <t>(5110) PROFESSIONAL SERVICES</t>
  </si>
  <si>
    <t>(5120) LEGAL FEES</t>
  </si>
  <si>
    <t>(5121) AUDIT/TAX FEES</t>
  </si>
  <si>
    <t>(5122) BANK S/C</t>
  </si>
  <si>
    <t>(5140) EQUIP/FURN REPAIRS</t>
  </si>
  <si>
    <t>(5141) MAINTENANCE AGREEMENTS</t>
  </si>
  <si>
    <t>(5150) MESSENGER SERVICE</t>
  </si>
  <si>
    <t>(5151) DUPLICATION/OUTSIDE</t>
  </si>
  <si>
    <t>(5210) TRANSPORTATION</t>
  </si>
  <si>
    <t>(5212) LODGING &amp; MEALS</t>
  </si>
  <si>
    <t>(5214) ENTERTAINMENT</t>
  </si>
  <si>
    <t>(5216) BUSINESS MEETINGS</t>
  </si>
  <si>
    <t>(5219) UNALLOCATED AMERICAN EXPRESS</t>
  </si>
  <si>
    <t>(5300) FACILITIES RENT</t>
  </si>
  <si>
    <t>(5301) CONFERENCE EQUIPMENT RENTAL</t>
  </si>
  <si>
    <t>(5302) MEAL FUNCTIONS</t>
  </si>
  <si>
    <t>(5303) EXHIBITS</t>
  </si>
  <si>
    <t>(5304) SPEAKER/GUEST EXPENSE</t>
  </si>
  <si>
    <t>(5305) SPEAKER/GUEST HONORARIUM</t>
  </si>
  <si>
    <t>(5306) AWARDS</t>
  </si>
  <si>
    <t>(5307) SECURITY SERVICES</t>
  </si>
  <si>
    <t>(5308) SPECIAL TRANSPORTATION</t>
  </si>
  <si>
    <t>(5309) AUDIO/VISUAL EQUIPMENT RENTAL &amp; LABOR</t>
  </si>
  <si>
    <t>(5310) COMPUTER RENTAL/INTERNET CONNECTIONS</t>
  </si>
  <si>
    <t>(5350) PROGRAM ALLOCATION</t>
  </si>
  <si>
    <t>(5400) EDITORIAL/PROOFREADING/OUTSIDE</t>
  </si>
  <si>
    <t>(5401) TYPESETTING/COMPOSITION-OUTSD</t>
  </si>
  <si>
    <t>(5402) PRINTING-OUTSIDE</t>
  </si>
  <si>
    <t>(5403) BINDING-OUTSIDE</t>
  </si>
  <si>
    <t>(5404) DESIGN SERVICE-OUTSIDE</t>
  </si>
  <si>
    <t>(5406) REVIEW SERVICE</t>
  </si>
  <si>
    <t>(5410) MAIL SERVICE-OUTSIDE</t>
  </si>
  <si>
    <t>(5411) ADVERTISING/SPACE</t>
  </si>
  <si>
    <t>(5412) ADVERTISING/DIRECT</t>
  </si>
  <si>
    <t>(5413) MAIL LIST RENTAL</t>
  </si>
  <si>
    <t>(5414) SUPPLIES/PRODUCTION</t>
  </si>
  <si>
    <t>(5415) PRE-PRESS/PHOTOGRAPHIC SERVICE</t>
  </si>
  <si>
    <t>(5416) ADVERTISING PRODUCTION COST</t>
  </si>
  <si>
    <t>(5420) COPYRIGHT FEES</t>
  </si>
  <si>
    <t>(5430) WEB OPERATING EXPENSES</t>
  </si>
  <si>
    <t>(5431) WEBINAR/WEBCASTS/WEB CE EXP</t>
  </si>
  <si>
    <t>(5432) PURCHASED INVENTORY</t>
  </si>
  <si>
    <t>(5433) ORDER PROCESSING/FULFILLMENT</t>
  </si>
  <si>
    <t>(5480) COST OF SALES</t>
  </si>
  <si>
    <t>(5490) INVENTORY ADJUSTMENT</t>
  </si>
  <si>
    <t>(5499) INVENTORY RESERVE ADJUSTMENT</t>
  </si>
  <si>
    <t>(5030) STAFF RECRUITMENT/RELOCATION</t>
  </si>
  <si>
    <t>(5031) STAFF DEVELOPMENT</t>
  </si>
  <si>
    <t>(5500) SUPPLIES/OPERATING</t>
  </si>
  <si>
    <t>(5501) EQUIPMENT &amp; SOFTWARE/MINOR</t>
  </si>
  <si>
    <t>(5502) REFERENCE MATERIAL/PERIODICALS</t>
  </si>
  <si>
    <t>(5510) INSURANCE</t>
  </si>
  <si>
    <t>(5520) EQUIPMENT RENTAL/LEASE</t>
  </si>
  <si>
    <t>(5521) SPACE RENT</t>
  </si>
  <si>
    <t>(5522) TELEPHONE/FAX</t>
  </si>
  <si>
    <t>(5523) POSTAGE/E-MAIL</t>
  </si>
  <si>
    <t>(5525) UTILITIES</t>
  </si>
  <si>
    <t>(5530) DEPRECIATION F/E</t>
  </si>
  <si>
    <t>(5531) DEPRECIATION BUILDING</t>
  </si>
  <si>
    <t>(5532) AMORT.- EQUIP N-S INTANGIBLE ASSETS</t>
  </si>
  <si>
    <t>(5533) DO NOT USE N/S Intangible Assets</t>
  </si>
  <si>
    <t>(5540) ROYALTY EXPENSE</t>
  </si>
  <si>
    <t>(5541) COLLECTION EXPENSE</t>
  </si>
  <si>
    <t>(5543) BAD DEBT EXPENSE</t>
  </si>
  <si>
    <t>(5544) INTEREST EXPENSE</t>
  </si>
  <si>
    <t>(5545) TAXES/PROPERTY</t>
  </si>
  <si>
    <t>(5550) PROMOTION</t>
  </si>
  <si>
    <t>(5560) ORG SUPPORT/CONTRIBUTION</t>
  </si>
  <si>
    <t>(5599) MISC EXPENSE</t>
  </si>
  <si>
    <t>(5800) IMPAIRMENT / GW INTANGIBLE ASSETS</t>
  </si>
  <si>
    <t>(5901) IUT/CPU</t>
  </si>
  <si>
    <t>(5902) IUT/DATA PROC</t>
  </si>
  <si>
    <t>(5903) IUT/SUBS PROC</t>
  </si>
  <si>
    <t>(5904) TRANSFER TO/FROM ENDOWMENT</t>
  </si>
  <si>
    <t>(5905) IUT/TELEPHONE</t>
  </si>
  <si>
    <t>(5906) IUT/ORDER BILLING</t>
  </si>
  <si>
    <t>(5908) IUT/MAINTENANCE</t>
  </si>
  <si>
    <t>(5909) IUT/DIST CTR</t>
  </si>
  <si>
    <t>(5910) IUT/REPRO CTR</t>
  </si>
  <si>
    <t>(5912) IUT-Copyediting/Proofreading</t>
  </si>
  <si>
    <t>(5913) IUT-Composition/Alteration</t>
  </si>
  <si>
    <t>(5940) IUT/REGISTRATION PROCESSING</t>
  </si>
  <si>
    <t>(5941) IUT/CHOICE</t>
  </si>
  <si>
    <t>(5942) IUT/ADVERTISING</t>
  </si>
  <si>
    <t>(5999) IUT/MISC</t>
  </si>
  <si>
    <t>(5911) IUT/OVERHEAD</t>
  </si>
  <si>
    <t>(5998) IUT/ALLOCATIONS</t>
  </si>
  <si>
    <t>(5600) TAXES/INCOME</t>
  </si>
  <si>
    <t>(TEI) Total Expenses plus Taxes/Income</t>
  </si>
  <si>
    <t>(3000) BEGINNING NET ASSETS</t>
  </si>
  <si>
    <t>(5900) Transfer To Endowment</t>
  </si>
  <si>
    <t>Actual</t>
  </si>
  <si>
    <t>Projection</t>
  </si>
  <si>
    <t>Budget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</si>
  <si>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</si>
  <si>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</si>
  <si>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</si>
  <si>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</si>
  <si>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</si>
  <si>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</si>
  <si>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</si>
  <si>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</si>
  <si>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</si>
  <si>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</si>
  <si>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</si>
  <si>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</si>
  <si>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</si>
  <si>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</si>
  <si>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</si>
  <si>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</si>
  <si>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</si>
  <si>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</si>
  <si>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</si>
  <si>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</si>
  <si>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</si>
  <si>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</si>
  <si>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</si>
  <si>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</si>
  <si>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 xml:space="preserve">Total Revenues </t>
  </si>
  <si>
    <t/>
  </si>
  <si>
    <t>Net Revenue Over Expenses</t>
  </si>
  <si>
    <t>American Library Association</t>
  </si>
  <si>
    <t>Fund: OPERATING/DIVISIONS FUND (12)</t>
  </si>
  <si>
    <t>Unit_Project: LITA</t>
  </si>
  <si>
    <t>Line Item</t>
  </si>
  <si>
    <t xml:space="preserve">  Data entry only at the 4-digit PROJECT level -  for example "0000"</t>
  </si>
  <si>
    <t xml:space="preserve">  Entering data in the shaded "2020 Budget" column will trigger a message asking how you would like the data spread across the 12 months. You can also enter directly in months of your choice. Totals will recalculate after save.</t>
  </si>
  <si>
    <t>2016 Actual</t>
  </si>
  <si>
    <t>2017 Actual</t>
  </si>
  <si>
    <t>2018 Actual</t>
  </si>
  <si>
    <t>2017 YTD Jan Actual</t>
  </si>
  <si>
    <t>2017 Projection</t>
  </si>
  <si>
    <t>3/20/2019</t>
  </si>
  <si>
    <t>2:45 PM</t>
  </si>
  <si>
    <t>01FY17</t>
  </si>
  <si>
    <t>02FY17</t>
  </si>
  <si>
    <t>03FY17</t>
  </si>
  <si>
    <t>04FY17</t>
  </si>
  <si>
    <t>05FY17</t>
  </si>
  <si>
    <t>06FY17</t>
  </si>
  <si>
    <t>07FY17</t>
  </si>
  <si>
    <t>08FY17</t>
  </si>
  <si>
    <t>09FY17</t>
  </si>
  <si>
    <t>10FY17</t>
  </si>
  <si>
    <t>11FY17</t>
  </si>
  <si>
    <t>12FY17</t>
  </si>
  <si>
    <t xml:space="preserve">  Salary and Benefits rows are imported from your Unit's Salary Worksheet - see grey rows below. No data entry here.</t>
  </si>
  <si>
    <t>Owner:</t>
  </si>
  <si>
    <t>Jenny Levine</t>
  </si>
  <si>
    <t>Date:</t>
  </si>
  <si>
    <t>Fund</t>
  </si>
  <si>
    <t>Unit_Project</t>
  </si>
  <si>
    <t>OPERATING/DIVISIONS FUND (12)</t>
  </si>
  <si>
    <t>LITA</t>
  </si>
  <si>
    <t>Sheet2</t>
  </si>
  <si>
    <t>Unit_Project: LIB &amp; INF TECH ASSOC-ADMINISTRATIVE</t>
  </si>
  <si>
    <t>LIB &amp; INF TECH ASSOC-ADMINISTRATIVE</t>
  </si>
  <si>
    <t>Sheet3</t>
  </si>
  <si>
    <t>Unit_Project: LIB &amp; INF TECH ASSOC-GOVERNANCE</t>
  </si>
  <si>
    <t>LIB &amp; INF TECH ASSOC-GOVERNANCE</t>
  </si>
  <si>
    <t>Sheet4</t>
  </si>
  <si>
    <t>2:46 PM</t>
  </si>
  <si>
    <t>Unit_Project: LIB &amp; INF TECH ASSOC-MEMBERSHIP PROMOTION</t>
  </si>
  <si>
    <t>LIB &amp; INF TECH ASSOC-MEMBERSHIP PROMOTION</t>
  </si>
  <si>
    <t>Sheet5</t>
  </si>
  <si>
    <t>Unit_Project: LIB &amp; INF TECH ASSOC-EXTERNAL RELATIONS</t>
  </si>
  <si>
    <t>LIB &amp; INF TECH ASSOC-EXTERNAL RELATIONS</t>
  </si>
  <si>
    <t>Sheet6</t>
  </si>
  <si>
    <t>Unit_Project: LIB &amp; INF TECH ASSOC-INF TECH &amp; LIBS (ITAL)</t>
  </si>
  <si>
    <t>LIB &amp; INF TECH ASSOC-INF TECH &amp; LIBS (ITAL)</t>
  </si>
  <si>
    <t>Sheet7</t>
  </si>
  <si>
    <t>Unit_Project: LIB &amp; INF TECH ASSOC-NEWSLETTER</t>
  </si>
  <si>
    <t>LIB &amp; INF TECH ASSOC-NEWSLETTER</t>
  </si>
  <si>
    <t>Sheet8</t>
  </si>
  <si>
    <t>2:47 PM</t>
  </si>
  <si>
    <t>Unit_Project: LIB &amp; INF TECH ASSOC-Friends of LITA</t>
  </si>
  <si>
    <t>LIB &amp; INF TECH ASSOC-Friends of LITA</t>
  </si>
  <si>
    <t>Sheet9</t>
  </si>
  <si>
    <t>Unit_Project: LIB &amp; INF TECH ASSOC-PUBLICATIONS</t>
  </si>
  <si>
    <t>LIB &amp; INF TECH ASSOC-PUBLICATIONS</t>
  </si>
  <si>
    <t>Sheet10</t>
  </si>
  <si>
    <t>Unit_Project: LIB &amp; INF TECH ASSOC-WEB CE-1</t>
  </si>
  <si>
    <t>LIB &amp; INF TECH ASSOC-WEB CE-1</t>
  </si>
  <si>
    <t>Sheet11</t>
  </si>
  <si>
    <t>Unit_Project: LIB &amp; INF TECH ASSOC-WEB CE-2</t>
  </si>
  <si>
    <t>LIB &amp; INF TECH ASSOC-WEB CE-2</t>
  </si>
  <si>
    <t>Sheet12</t>
  </si>
  <si>
    <t>Unit_Project: LIB &amp; INF TECH ASSOC-LITA Forum</t>
  </si>
  <si>
    <t>LIB &amp; INF TECH ASSOC-LITA Forum</t>
  </si>
  <si>
    <t>Sheet13</t>
  </si>
  <si>
    <t>Unit_Project: LIB &amp; INF TECH ASSOC-ALA MIDWINTER &amp; ANNUAL</t>
  </si>
  <si>
    <t>LIB &amp; INF TECH ASSOC-ALA MIDWINTER &amp; ANNUAL</t>
  </si>
  <si>
    <t>Sheet14</t>
  </si>
  <si>
    <t>2:48 PM</t>
  </si>
  <si>
    <t>Unit_Project: LIB &amp; INF TECH ASSOC-AC Preconference 1</t>
  </si>
  <si>
    <t>LIB &amp; INF TECH ASSOC-AC Preconference 1</t>
  </si>
  <si>
    <t>Sheet15</t>
  </si>
  <si>
    <t>Unit_Project: LIB &amp; INF TECH ASSOC-AC Preconference 2</t>
  </si>
  <si>
    <t>LIB &amp; INF TECH ASSOC-AC Preconference 2</t>
  </si>
  <si>
    <t>Sheet16</t>
  </si>
  <si>
    <t>Unit_Project: LIB &amp; INF TECH ASSOC-AC Preconference 3</t>
  </si>
  <si>
    <t>LIB &amp; INF TECH ASSOC-AC Preconference 3</t>
  </si>
  <si>
    <t>Sheet17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</si>
</sst>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#,###.00"/>
    <numFmt numFmtId="166" formatCode="#,###"/>
    <numFmt numFmtId="167" formatCode="#,##0;[Red]\-#,##0"/>
    <numFmt numFmtId="168" formatCode="#,##0;\(#,##0\)"/>
  </numFmts>
  <fonts count="15" x14ac:knownFonts="1"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rgb="FFFFFFFF"/>
      <name val="Tahoma"/>
      <family val="2"/>
    </font>
    <font>
      <b/>
      <sz val="16"/>
      <color rgb="FF00B1EF"/>
      <name val="Tahoma"/>
      <family val="2"/>
    </font>
    <font>
      <b/>
      <sz val="12"/>
      <color rgb="FF000000"/>
      <name val="Tahoma"/>
      <family val="2"/>
    </font>
    <font>
      <b/>
      <sz val="9"/>
      <name val="Tahoma"/>
      <family val="2"/>
    </font>
    <font>
      <b/>
      <u/>
      <sz val="8"/>
      <name val="Tahoma"/>
      <family val="2"/>
    </font>
    <font>
      <sz val="12"/>
      <color rgb="FF000000"/>
      <name val="Tahoma"/>
      <family val="2"/>
    </font>
    <font>
      <b/>
      <u/>
      <sz val="8"/>
      <color rgb="FF000000"/>
      <name val="Tahoma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D7B5"/>
        <bgColor indexed="64"/>
      </patternFill>
    </fill>
    <fill>
      <patternFill patternType="solid">
        <fgColor rgb="FFD6E7B5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6EFF7"/>
        <bgColor indexed="64"/>
      </patternFill>
    </fill>
    <fill>
      <patternFill patternType="solid">
        <fgColor rgb="FF00B1E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164" fontId="1" fillId="2" borderId="3" xfId="0" applyNumberFormat="1" applyFon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5" fontId="1" fillId="0" borderId="0" xfId="0" applyNumberFormat="1" applyFont="1"/>
    <xf numFmtId="166" fontId="1" fillId="0" borderId="0" xfId="0" applyNumberFormat="1" applyFont="1"/>
    <xf numFmtId="164" fontId="2" fillId="0" borderId="5" xfId="0" applyNumberFormat="1" applyFont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/>
    </xf>
    <xf numFmtId="164" fontId="1" fillId="4" borderId="0" xfId="0" applyNumberFormat="1" applyFont="1" applyFill="1"/>
    <xf numFmtId="164" fontId="1" fillId="4" borderId="3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0" fontId="1" fillId="2" borderId="0" xfId="0" applyFont="1" applyFill="1"/>
    <xf numFmtId="0" fontId="1" fillId="3" borderId="0" xfId="0" applyFont="1" applyFill="1"/>
    <xf numFmtId="164" fontId="2" fillId="0" borderId="9" xfId="0" applyNumberFormat="1" applyFont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3" borderId="11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1" fillId="5" borderId="0" xfId="0" applyNumberFormat="1" applyFont="1" applyFill="1" applyAlignment="1" applyProtection="1">
      <alignment vertical="center"/>
      <protection locked="0"/>
    </xf>
    <xf numFmtId="167" fontId="1" fillId="5" borderId="0" xfId="0" applyNumberFormat="1" applyFont="1" applyFill="1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168" fontId="2" fillId="0" borderId="0" xfId="0" applyNumberFormat="1" applyFont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0" fontId="7" fillId="0" borderId="13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1" fillId="5" borderId="0" xfId="0" applyNumberFormat="1" applyFont="1" applyFill="1" applyProtection="1"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2584"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8.140625" customWidth="1"/>
    <col min="2" max="2" width="31" customWidth="1"/>
    <col min="3" max="3" width="46.85546875" customWidth="1"/>
  </cols>
  <sheetData>
    <row r="1" spans="1:5" x14ac:dyDescent="0.2">
      <c r="A1" t="s">
        <v>202</v>
      </c>
      <c r="C1" s="5" t="s">
        <v>203</v>
      </c>
      <c r="D1" s="5"/>
      <c r="E1" s="5"/>
    </row>
    <row r="4" spans="1:5" x14ac:dyDescent="0.2">
      <c r="A4" t="s">
        <v>204</v>
      </c>
      <c r="C4" s="73">
        <v>43552</v>
      </c>
      <c r="D4" s="74"/>
      <c r="E4" s="74"/>
    </row>
    <row r="6" spans="1:5" x14ac:dyDescent="0.2">
      <c r="B6" s="62" t="s">
        <v>205</v>
      </c>
      <c r="C6" s="62" t="s">
        <v>206</v>
      </c>
    </row>
    <row r="7" spans="1:5" x14ac:dyDescent="0.2">
      <c r="A7" s="63" t="s">
        <v>209</v>
      </c>
      <c r="B7" t="s">
        <v>207</v>
      </c>
      <c r="C7" t="s">
        <v>208</v>
      </c>
    </row>
    <row r="8" spans="1:5" x14ac:dyDescent="0.2">
      <c r="A8" s="63" t="s">
        <v>212</v>
      </c>
      <c r="B8" t="s">
        <v>207</v>
      </c>
      <c r="C8" t="s">
        <v>211</v>
      </c>
    </row>
    <row r="9" spans="1:5" x14ac:dyDescent="0.2">
      <c r="A9" s="63" t="s">
        <v>215</v>
      </c>
      <c r="B9" t="s">
        <v>207</v>
      </c>
      <c r="C9" t="s">
        <v>214</v>
      </c>
    </row>
    <row r="10" spans="1:5" x14ac:dyDescent="0.2">
      <c r="A10" s="63" t="s">
        <v>219</v>
      </c>
      <c r="B10" t="s">
        <v>207</v>
      </c>
      <c r="C10" t="s">
        <v>218</v>
      </c>
    </row>
    <row r="11" spans="1:5" x14ac:dyDescent="0.2">
      <c r="A11" s="63" t="s">
        <v>222</v>
      </c>
      <c r="B11" t="s">
        <v>207</v>
      </c>
      <c r="C11" t="s">
        <v>221</v>
      </c>
    </row>
    <row r="12" spans="1:5" x14ac:dyDescent="0.2">
      <c r="A12" s="63" t="s">
        <v>225</v>
      </c>
      <c r="B12" t="s">
        <v>207</v>
      </c>
      <c r="C12" t="s">
        <v>224</v>
      </c>
    </row>
    <row r="13" spans="1:5" x14ac:dyDescent="0.2">
      <c r="A13" s="63" t="s">
        <v>228</v>
      </c>
      <c r="B13" t="s">
        <v>207</v>
      </c>
      <c r="C13" t="s">
        <v>227</v>
      </c>
    </row>
    <row r="14" spans="1:5" x14ac:dyDescent="0.2">
      <c r="A14" s="63" t="s">
        <v>232</v>
      </c>
      <c r="B14" t="s">
        <v>207</v>
      </c>
      <c r="C14" t="s">
        <v>231</v>
      </c>
    </row>
    <row r="15" spans="1:5" x14ac:dyDescent="0.2">
      <c r="A15" s="63" t="s">
        <v>235</v>
      </c>
      <c r="B15" t="s">
        <v>207</v>
      </c>
      <c r="C15" t="s">
        <v>234</v>
      </c>
    </row>
    <row r="16" spans="1:5" x14ac:dyDescent="0.2">
      <c r="A16" s="63" t="s">
        <v>238</v>
      </c>
      <c r="B16" t="s">
        <v>207</v>
      </c>
      <c r="C16" t="s">
        <v>237</v>
      </c>
    </row>
    <row r="17" spans="1:3" x14ac:dyDescent="0.2">
      <c r="A17" s="63" t="s">
        <v>241</v>
      </c>
      <c r="B17" t="s">
        <v>207</v>
      </c>
      <c r="C17" t="s">
        <v>240</v>
      </c>
    </row>
    <row r="18" spans="1:3" x14ac:dyDescent="0.2">
      <c r="A18" s="63" t="s">
        <v>244</v>
      </c>
      <c r="B18" t="s">
        <v>207</v>
      </c>
      <c r="C18" t="s">
        <v>243</v>
      </c>
    </row>
    <row r="19" spans="1:3" x14ac:dyDescent="0.2">
      <c r="A19" s="63" t="s">
        <v>247</v>
      </c>
      <c r="B19" t="s">
        <v>207</v>
      </c>
      <c r="C19" t="s">
        <v>246</v>
      </c>
    </row>
    <row r="20" spans="1:3" x14ac:dyDescent="0.2">
      <c r="A20" s="63" t="s">
        <v>251</v>
      </c>
      <c r="B20" t="s">
        <v>207</v>
      </c>
      <c r="C20" t="s">
        <v>250</v>
      </c>
    </row>
    <row r="21" spans="1:3" x14ac:dyDescent="0.2">
      <c r="A21" s="63" t="s">
        <v>254</v>
      </c>
      <c r="B21" t="s">
        <v>207</v>
      </c>
      <c r="C21" t="s">
        <v>253</v>
      </c>
    </row>
    <row r="22" spans="1:3" x14ac:dyDescent="0.2">
      <c r="A22" s="63" t="s">
        <v>257</v>
      </c>
      <c r="B22" t="s">
        <v>207</v>
      </c>
      <c r="C22" t="s">
        <v>256</v>
      </c>
    </row>
  </sheetData>
  <sheetProtection autoFilter="0"/>
  <autoFilter ref="B6:C6" xr:uid="{00000000-0009-0000-0000-000000000000}"/>
  <mergeCells count="2">
    <mergeCell ref="C1:E1"/>
    <mergeCell ref="C4:E4"/>
  </mergeCells>
  <hyperlinks>
    <hyperlink ref="A7" location="'Sheet2'!A1" display="Sheet2" xr:uid="{00000000-0004-0000-0000-000000000000}"/>
    <hyperlink ref="A8" location="'Sheet3'!A1" display="Sheet3" xr:uid="{00000000-0004-0000-0000-000001000000}"/>
    <hyperlink ref="A9" location="'Sheet4'!A1" display="Sheet4" xr:uid="{00000000-0004-0000-0000-000002000000}"/>
    <hyperlink ref="A10" location="'Sheet5'!A1" display="Sheet5" xr:uid="{00000000-0004-0000-0000-000003000000}"/>
    <hyperlink ref="A11" location="'Sheet6'!A1" display="Sheet6" xr:uid="{00000000-0004-0000-0000-000004000000}"/>
    <hyperlink ref="A12" location="'Sheet7'!A1" display="Sheet7" xr:uid="{00000000-0004-0000-0000-000005000000}"/>
    <hyperlink ref="A13" location="'Sheet8'!A1" display="Sheet8" xr:uid="{00000000-0004-0000-0000-000006000000}"/>
    <hyperlink ref="A14" location="'Sheet9'!A1" display="Sheet9" xr:uid="{00000000-0004-0000-0000-000007000000}"/>
    <hyperlink ref="A15" location="'Sheet10'!A1" display="Sheet10" xr:uid="{00000000-0004-0000-0000-000008000000}"/>
    <hyperlink ref="A16" location="'Sheet11'!A1" display="Sheet11" xr:uid="{00000000-0004-0000-0000-000009000000}"/>
    <hyperlink ref="A17" location="'Sheet12'!A1" display="Sheet12" xr:uid="{00000000-0004-0000-0000-00000A000000}"/>
    <hyperlink ref="A18" location="'Sheet13'!A1" display="Sheet13" xr:uid="{00000000-0004-0000-0000-00000B000000}"/>
    <hyperlink ref="A19" location="'Sheet14'!A1" display="Sheet14" xr:uid="{00000000-0004-0000-0000-00000C000000}"/>
    <hyperlink ref="A20" location="'Sheet15'!A1" display="Sheet15" xr:uid="{00000000-0004-0000-0000-00000D000000}"/>
    <hyperlink ref="A21" location="'Sheet16'!A1" display="Sheet16" xr:uid="{00000000-0004-0000-0000-00000E000000}"/>
    <hyperlink ref="A22" location="'Sheet17'!A1" display="Sheet17" xr:uid="{00000000-0004-0000-0000-00000F000000}"/>
  </hyperlinks>
  <pageMargins left="0.75" right="0.75" top="1" bottom="1" header="0.5" footer="0.5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J16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229</v>
      </c>
    </row>
    <row r="5" spans="1:36" ht="14.25" customHeight="1" x14ac:dyDescent="0.15">
      <c r="C5" s="50" t="s">
        <v>233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/>
      <c r="E11" s="9"/>
      <c r="F11" s="9"/>
      <c r="G11" s="17">
        <f t="shared" ref="G11:G46" si="2">SUM(W11:AA11)</f>
        <v>0</v>
      </c>
      <c r="H11" s="20"/>
      <c r="I11" s="9"/>
      <c r="J11" s="19"/>
      <c r="K11" s="21"/>
      <c r="L11" s="9"/>
      <c r="M11" s="22"/>
      <c r="N11" s="9"/>
      <c r="O11" s="22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/>
      <c r="E14" s="9"/>
      <c r="F14" s="9"/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/>
      <c r="E15" s="9"/>
      <c r="F15" s="9"/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/>
      <c r="E33" s="9"/>
      <c r="F33" s="9"/>
      <c r="G33" s="17">
        <f t="shared" si="2"/>
        <v>0</v>
      </c>
      <c r="H33" s="20"/>
      <c r="I33" s="9"/>
      <c r="J33" s="19"/>
      <c r="K33" s="21"/>
      <c r="L33" s="9"/>
      <c r="M33" s="22"/>
      <c r="N33" s="9"/>
      <c r="O33" s="22"/>
      <c r="P33" s="21"/>
      <c r="Q33" s="21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/>
      <c r="E34" s="9"/>
      <c r="F34" s="9"/>
      <c r="G34" s="17">
        <f t="shared" si="2"/>
        <v>0</v>
      </c>
      <c r="H34" s="20"/>
      <c r="I34" s="9"/>
      <c r="J34" s="19"/>
      <c r="K34" s="21"/>
      <c r="L34" s="9"/>
      <c r="M34" s="22"/>
      <c r="N34" s="9"/>
      <c r="O34" s="22"/>
      <c r="P34" s="21"/>
      <c r="Q34" s="21"/>
      <c r="R34" s="21"/>
      <c r="S34" s="21"/>
      <c r="T34" s="21"/>
      <c r="U34" s="21"/>
      <c r="V34" s="2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/>
      <c r="E39" s="9"/>
      <c r="F39" s="9"/>
      <c r="G39" s="17">
        <f t="shared" si="2"/>
        <v>0</v>
      </c>
      <c r="H39" s="20"/>
      <c r="I39" s="9"/>
      <c r="J39" s="19"/>
      <c r="K39" s="21"/>
      <c r="L39" s="9"/>
      <c r="M39" s="22"/>
      <c r="N39" s="9"/>
      <c r="O39" s="22"/>
      <c r="P39" s="21"/>
      <c r="Q39" s="21"/>
      <c r="R39" s="21"/>
      <c r="S39" s="21"/>
      <c r="T39" s="21"/>
      <c r="U39" s="21"/>
      <c r="V39" s="21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>
        <v>2300.94</v>
      </c>
      <c r="E41" s="9">
        <v>4078.54</v>
      </c>
      <c r="F41" s="9">
        <v>6368.36</v>
      </c>
      <c r="G41" s="17">
        <f t="shared" si="2"/>
        <v>0</v>
      </c>
      <c r="H41" s="20">
        <v>10000</v>
      </c>
      <c r="I41" s="9">
        <v>6000</v>
      </c>
      <c r="J41" s="19">
        <v>4000</v>
      </c>
      <c r="K41" s="21"/>
      <c r="L41" s="9"/>
      <c r="M41" s="22"/>
      <c r="N41" s="9">
        <v>500</v>
      </c>
      <c r="O41" s="22"/>
      <c r="P41" s="21"/>
      <c r="Q41" s="21"/>
      <c r="R41" s="21"/>
      <c r="S41" s="21"/>
      <c r="T41" s="21">
        <v>3000</v>
      </c>
      <c r="U41" s="21"/>
      <c r="V41" s="21">
        <v>500</v>
      </c>
      <c r="W41" s="23"/>
      <c r="X41" s="23"/>
      <c r="Y41" s="23"/>
      <c r="Z41" s="23"/>
      <c r="AA41" s="23"/>
      <c r="AB41" s="23"/>
      <c r="AC41" s="23">
        <v>639.19000000000005</v>
      </c>
      <c r="AD41" s="23"/>
      <c r="AE41" s="23"/>
      <c r="AF41" s="23"/>
      <c r="AG41" s="23"/>
      <c r="AH41" s="23">
        <v>3439.35</v>
      </c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2300.94</v>
      </c>
      <c r="E47" s="25">
        <f t="shared" si="3"/>
        <v>4078.54</v>
      </c>
      <c r="F47" s="25">
        <f t="shared" si="3"/>
        <v>6368.36</v>
      </c>
      <c r="G47" s="26">
        <f t="shared" si="3"/>
        <v>0</v>
      </c>
      <c r="H47" s="27">
        <f t="shared" si="3"/>
        <v>10000</v>
      </c>
      <c r="I47" s="28">
        <f t="shared" si="3"/>
        <v>6000</v>
      </c>
      <c r="J47" s="29">
        <f t="shared" si="3"/>
        <v>4000</v>
      </c>
      <c r="K47" s="30">
        <f t="shared" si="3"/>
        <v>0</v>
      </c>
      <c r="L47" s="30">
        <f t="shared" si="3"/>
        <v>0</v>
      </c>
      <c r="M47" s="30">
        <f t="shared" si="3"/>
        <v>0</v>
      </c>
      <c r="N47" s="30">
        <f t="shared" si="3"/>
        <v>500</v>
      </c>
      <c r="O47" s="30">
        <f t="shared" si="3"/>
        <v>0</v>
      </c>
      <c r="P47" s="30">
        <f t="shared" si="3"/>
        <v>0</v>
      </c>
      <c r="Q47" s="30">
        <f t="shared" si="3"/>
        <v>0</v>
      </c>
      <c r="R47" s="30">
        <f t="shared" si="3"/>
        <v>0</v>
      </c>
      <c r="S47" s="30">
        <f t="shared" si="3"/>
        <v>0</v>
      </c>
      <c r="T47" s="25">
        <f t="shared" si="3"/>
        <v>3000</v>
      </c>
      <c r="U47" s="28">
        <f t="shared" si="3"/>
        <v>0</v>
      </c>
      <c r="V47" s="30">
        <f t="shared" si="3"/>
        <v>500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/>
      <c r="E49" s="9"/>
      <c r="F49" s="9"/>
      <c r="G49" s="17">
        <f t="shared" ref="G49:G80" si="5">SUM(W49:AA49)</f>
        <v>0</v>
      </c>
      <c r="H49" s="20"/>
      <c r="I49" s="9"/>
      <c r="J49" s="19"/>
      <c r="K49" s="32"/>
      <c r="L49" s="33"/>
      <c r="M49" s="34"/>
      <c r="N49" s="33"/>
      <c r="O49" s="34"/>
      <c r="P49" s="32"/>
      <c r="Q49" s="32"/>
      <c r="R49" s="32"/>
      <c r="S49" s="32"/>
      <c r="T49" s="32"/>
      <c r="U49" s="32"/>
      <c r="V49" s="3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/>
      <c r="J51" s="19"/>
      <c r="K51" s="32"/>
      <c r="L51" s="33"/>
      <c r="M51" s="34"/>
      <c r="N51" s="33"/>
      <c r="O51" s="34"/>
      <c r="P51" s="32"/>
      <c r="Q51" s="32"/>
      <c r="R51" s="32"/>
      <c r="S51" s="32"/>
      <c r="T51" s="32"/>
      <c r="U51" s="32"/>
      <c r="V51" s="3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/>
      <c r="E54" s="9"/>
      <c r="F54" s="9"/>
      <c r="G54" s="17">
        <f t="shared" si="5"/>
        <v>0</v>
      </c>
      <c r="H54" s="20"/>
      <c r="I54" s="9">
        <v>0</v>
      </c>
      <c r="J54" s="19">
        <v>0</v>
      </c>
      <c r="K54" s="32">
        <v>0</v>
      </c>
      <c r="L54" s="33">
        <v>0</v>
      </c>
      <c r="M54" s="34">
        <v>0</v>
      </c>
      <c r="N54" s="33">
        <v>0</v>
      </c>
      <c r="O54" s="34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/>
      <c r="J55" s="19"/>
      <c r="K55" s="32"/>
      <c r="L55" s="33"/>
      <c r="M55" s="34"/>
      <c r="N55" s="33"/>
      <c r="O55" s="34"/>
      <c r="P55" s="32"/>
      <c r="Q55" s="32"/>
      <c r="R55" s="32"/>
      <c r="S55" s="32"/>
      <c r="T55" s="32"/>
      <c r="U55" s="32"/>
      <c r="V55" s="3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/>
      <c r="J56" s="19"/>
      <c r="K56" s="32"/>
      <c r="L56" s="33"/>
      <c r="M56" s="34"/>
      <c r="N56" s="33"/>
      <c r="O56" s="34"/>
      <c r="P56" s="32"/>
      <c r="Q56" s="32"/>
      <c r="R56" s="32"/>
      <c r="S56" s="32"/>
      <c r="T56" s="32"/>
      <c r="U56" s="32"/>
      <c r="V56" s="3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/>
      <c r="J57" s="19"/>
      <c r="K57" s="32"/>
      <c r="L57" s="33"/>
      <c r="M57" s="34"/>
      <c r="N57" s="33"/>
      <c r="O57" s="34"/>
      <c r="P57" s="32"/>
      <c r="Q57" s="32"/>
      <c r="R57" s="32"/>
      <c r="S57" s="32"/>
      <c r="T57" s="32"/>
      <c r="U57" s="32"/>
      <c r="V57" s="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/>
      <c r="J58" s="19"/>
      <c r="K58" s="32"/>
      <c r="L58" s="33"/>
      <c r="M58" s="34"/>
      <c r="N58" s="33"/>
      <c r="O58" s="34"/>
      <c r="P58" s="32"/>
      <c r="Q58" s="32"/>
      <c r="R58" s="32"/>
      <c r="S58" s="32"/>
      <c r="T58" s="32"/>
      <c r="U58" s="32"/>
      <c r="V58" s="3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/>
      <c r="E60" s="9"/>
      <c r="F60" s="9"/>
      <c r="G60" s="17">
        <f t="shared" si="5"/>
        <v>0</v>
      </c>
      <c r="H60" s="20"/>
      <c r="I60" s="9"/>
      <c r="J60" s="19"/>
      <c r="K60" s="21"/>
      <c r="L60" s="9"/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/>
      <c r="J61" s="19"/>
      <c r="K61" s="32"/>
      <c r="L61" s="33"/>
      <c r="M61" s="34"/>
      <c r="N61" s="33"/>
      <c r="O61" s="34"/>
      <c r="P61" s="32"/>
      <c r="Q61" s="32"/>
      <c r="R61" s="32"/>
      <c r="S61" s="32"/>
      <c r="T61" s="32"/>
      <c r="U61" s="32"/>
      <c r="V61" s="3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/>
      <c r="J62" s="19"/>
      <c r="K62" s="32"/>
      <c r="L62" s="33"/>
      <c r="M62" s="34"/>
      <c r="N62" s="33"/>
      <c r="O62" s="34"/>
      <c r="P62" s="32"/>
      <c r="Q62" s="32"/>
      <c r="R62" s="32"/>
      <c r="S62" s="32"/>
      <c r="T62" s="32"/>
      <c r="U62" s="32"/>
      <c r="V62" s="3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/>
      <c r="J63" s="19"/>
      <c r="K63" s="32"/>
      <c r="L63" s="33"/>
      <c r="M63" s="34"/>
      <c r="N63" s="33"/>
      <c r="O63" s="34"/>
      <c r="P63" s="32"/>
      <c r="Q63" s="32"/>
      <c r="R63" s="32"/>
      <c r="S63" s="32"/>
      <c r="T63" s="32"/>
      <c r="U63" s="32"/>
      <c r="V63" s="3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/>
      <c r="E68" s="9"/>
      <c r="F68" s="9"/>
      <c r="G68" s="17">
        <f t="shared" si="5"/>
        <v>0</v>
      </c>
      <c r="H68" s="20"/>
      <c r="I68" s="9"/>
      <c r="J68" s="19"/>
      <c r="K68" s="21"/>
      <c r="L68" s="9"/>
      <c r="M68" s="22"/>
      <c r="N68" s="9"/>
      <c r="O68" s="22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/>
      <c r="E71" s="9"/>
      <c r="F71" s="9"/>
      <c r="G71" s="17">
        <f t="shared" si="5"/>
        <v>0</v>
      </c>
      <c r="H71" s="20"/>
      <c r="I71" s="9"/>
      <c r="J71" s="19"/>
      <c r="K71" s="21"/>
      <c r="L71" s="9"/>
      <c r="M71" s="22"/>
      <c r="N71" s="9"/>
      <c r="O71" s="22"/>
      <c r="P71" s="21"/>
      <c r="Q71" s="21"/>
      <c r="R71" s="21"/>
      <c r="S71" s="21"/>
      <c r="T71" s="21"/>
      <c r="U71" s="21"/>
      <c r="V71" s="2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/>
      <c r="E74" s="9"/>
      <c r="F74" s="9"/>
      <c r="G74" s="17">
        <f t="shared" si="5"/>
        <v>0</v>
      </c>
      <c r="H74" s="20"/>
      <c r="I74" s="9"/>
      <c r="J74" s="19"/>
      <c r="K74" s="21"/>
      <c r="L74" s="9"/>
      <c r="M74" s="22"/>
      <c r="N74" s="9"/>
      <c r="O74" s="22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/>
      <c r="E76" s="9"/>
      <c r="F76" s="9"/>
      <c r="G76" s="17">
        <f t="shared" si="5"/>
        <v>0</v>
      </c>
      <c r="H76" s="20"/>
      <c r="I76" s="9"/>
      <c r="J76" s="19"/>
      <c r="K76" s="21"/>
      <c r="L76" s="9"/>
      <c r="M76" s="22"/>
      <c r="N76" s="9"/>
      <c r="O76" s="22"/>
      <c r="P76" s="21"/>
      <c r="Q76" s="21"/>
      <c r="R76" s="21"/>
      <c r="S76" s="21"/>
      <c r="T76" s="21"/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/>
      <c r="E77" s="9"/>
      <c r="F77" s="9"/>
      <c r="G77" s="17">
        <f t="shared" si="5"/>
        <v>0</v>
      </c>
      <c r="H77" s="20"/>
      <c r="I77" s="9"/>
      <c r="J77" s="19"/>
      <c r="K77" s="21"/>
      <c r="L77" s="9"/>
      <c r="M77" s="22"/>
      <c r="N77" s="9"/>
      <c r="O77" s="22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/>
      <c r="E79" s="9"/>
      <c r="F79" s="9"/>
      <c r="G79" s="17">
        <f t="shared" si="5"/>
        <v>0</v>
      </c>
      <c r="H79" s="20"/>
      <c r="I79" s="9"/>
      <c r="J79" s="19"/>
      <c r="K79" s="21"/>
      <c r="L79" s="9"/>
      <c r="M79" s="22"/>
      <c r="N79" s="9"/>
      <c r="O79" s="22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/>
      <c r="E82" s="9"/>
      <c r="F82" s="9"/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/>
      <c r="E83" s="9"/>
      <c r="F83" s="9"/>
      <c r="G83" s="17">
        <f t="shared" si="7"/>
        <v>0</v>
      </c>
      <c r="H83" s="20"/>
      <c r="I83" s="9"/>
      <c r="J83" s="19"/>
      <c r="K83" s="21"/>
      <c r="L83" s="9"/>
      <c r="M83" s="22"/>
      <c r="N83" s="9"/>
      <c r="O83" s="22"/>
      <c r="P83" s="21"/>
      <c r="Q83" s="21"/>
      <c r="R83" s="21"/>
      <c r="S83" s="21"/>
      <c r="T83" s="21"/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/>
      <c r="E85" s="9"/>
      <c r="F85" s="9"/>
      <c r="G85" s="17">
        <f t="shared" si="7"/>
        <v>0</v>
      </c>
      <c r="H85" s="20"/>
      <c r="I85" s="9"/>
      <c r="J85" s="19"/>
      <c r="K85" s="21"/>
      <c r="L85" s="9"/>
      <c r="M85" s="22"/>
      <c r="N85" s="9"/>
      <c r="O85" s="22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/>
      <c r="E86" s="9"/>
      <c r="F86" s="9"/>
      <c r="G86" s="17">
        <f t="shared" si="7"/>
        <v>0</v>
      </c>
      <c r="H86" s="20"/>
      <c r="I86" s="9"/>
      <c r="J86" s="19"/>
      <c r="K86" s="21"/>
      <c r="L86" s="9"/>
      <c r="M86" s="22"/>
      <c r="N86" s="9"/>
      <c r="O86" s="22"/>
      <c r="P86" s="21"/>
      <c r="Q86" s="21"/>
      <c r="R86" s="21"/>
      <c r="S86" s="21"/>
      <c r="T86" s="21"/>
      <c r="U86" s="21"/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3.5" customHeight="1" x14ac:dyDescent="0.15">
      <c r="B87" s="7" t="s">
        <v>74</v>
      </c>
      <c r="C87" s="8" t="str">
        <f t="shared" si="6"/>
        <v>(5306) AWARDS</v>
      </c>
      <c r="D87" s="9"/>
      <c r="E87" s="9"/>
      <c r="F87" s="9"/>
      <c r="G87" s="17">
        <f t="shared" si="7"/>
        <v>0</v>
      </c>
      <c r="H87" s="20"/>
      <c r="I87" s="9"/>
      <c r="J87" s="19"/>
      <c r="K87" s="21"/>
      <c r="L87" s="9"/>
      <c r="M87" s="22"/>
      <c r="N87" s="9"/>
      <c r="O87" s="22"/>
      <c r="P87" s="21"/>
      <c r="Q87" s="21"/>
      <c r="R87" s="21"/>
      <c r="S87" s="21"/>
      <c r="T87" s="21"/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/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/>
      <c r="E90" s="9"/>
      <c r="F90" s="9"/>
      <c r="G90" s="17">
        <f t="shared" si="7"/>
        <v>0</v>
      </c>
      <c r="H90" s="20"/>
      <c r="I90" s="9"/>
      <c r="J90" s="19"/>
      <c r="K90" s="21"/>
      <c r="L90" s="9"/>
      <c r="M90" s="22"/>
      <c r="N90" s="9"/>
      <c r="O90" s="22"/>
      <c r="P90" s="21"/>
      <c r="Q90" s="21"/>
      <c r="R90" s="21"/>
      <c r="S90" s="21"/>
      <c r="T90" s="21"/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>
        <v>1500</v>
      </c>
      <c r="E93" s="9">
        <v>1500</v>
      </c>
      <c r="F93" s="9">
        <v>1500</v>
      </c>
      <c r="G93" s="17">
        <f t="shared" si="7"/>
        <v>750</v>
      </c>
      <c r="H93" s="20">
        <v>1500</v>
      </c>
      <c r="I93" s="9">
        <v>1500</v>
      </c>
      <c r="J93" s="19">
        <v>1500</v>
      </c>
      <c r="K93" s="21"/>
      <c r="L93" s="9"/>
      <c r="M93" s="22"/>
      <c r="N93" s="9">
        <v>750</v>
      </c>
      <c r="O93" s="22"/>
      <c r="P93" s="21"/>
      <c r="Q93" s="21"/>
      <c r="R93" s="21"/>
      <c r="S93" s="21">
        <v>750</v>
      </c>
      <c r="T93" s="21"/>
      <c r="U93" s="21"/>
      <c r="V93" s="21"/>
      <c r="W93" s="23"/>
      <c r="X93" s="23"/>
      <c r="Y93" s="23"/>
      <c r="Z93" s="23">
        <v>750</v>
      </c>
      <c r="AA93" s="23"/>
      <c r="AB93" s="23"/>
      <c r="AC93" s="23"/>
      <c r="AD93" s="23"/>
      <c r="AE93" s="23"/>
      <c r="AF93" s="23">
        <v>750</v>
      </c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/>
      <c r="J94" s="19"/>
      <c r="K94" s="21"/>
      <c r="L94" s="9"/>
      <c r="M94" s="22"/>
      <c r="N94" s="9"/>
      <c r="O94" s="22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/>
      <c r="E95" s="9"/>
      <c r="F95" s="9"/>
      <c r="G95" s="17">
        <f t="shared" si="7"/>
        <v>0</v>
      </c>
      <c r="H95" s="20"/>
      <c r="I95" s="9"/>
      <c r="J95" s="19"/>
      <c r="K95" s="21"/>
      <c r="L95" s="9"/>
      <c r="M95" s="22"/>
      <c r="N95" s="9"/>
      <c r="O95" s="22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/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/>
      <c r="E107" s="9"/>
      <c r="F107" s="9"/>
      <c r="G107" s="17">
        <f t="shared" si="7"/>
        <v>0</v>
      </c>
      <c r="H107" s="20"/>
      <c r="I107" s="9"/>
      <c r="J107" s="19"/>
      <c r="K107" s="21"/>
      <c r="L107" s="9"/>
      <c r="M107" s="22"/>
      <c r="N107" s="9"/>
      <c r="O107" s="22"/>
      <c r="P107" s="21"/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>
        <v>24.77</v>
      </c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/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/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/>
      <c r="E116" s="9"/>
      <c r="F116" s="9"/>
      <c r="G116" s="17">
        <f t="shared" si="9"/>
        <v>0</v>
      </c>
      <c r="H116" s="20"/>
      <c r="I116" s="9"/>
      <c r="J116" s="19"/>
      <c r="K116" s="21"/>
      <c r="L116" s="9"/>
      <c r="M116" s="22"/>
      <c r="N116" s="9"/>
      <c r="O116" s="22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/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/>
      <c r="G123" s="17">
        <f t="shared" si="9"/>
        <v>0</v>
      </c>
      <c r="H123" s="20"/>
      <c r="I123" s="9"/>
      <c r="J123" s="19"/>
      <c r="K123" s="21"/>
      <c r="L123" s="9"/>
      <c r="M123" s="22"/>
      <c r="N123" s="9"/>
      <c r="O123" s="22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/>
      <c r="E125" s="9"/>
      <c r="F125" s="9"/>
      <c r="G125" s="17">
        <f t="shared" si="9"/>
        <v>0</v>
      </c>
      <c r="H125" s="20"/>
      <c r="I125" s="9"/>
      <c r="J125" s="19"/>
      <c r="K125" s="21"/>
      <c r="L125" s="9"/>
      <c r="M125" s="22"/>
      <c r="N125" s="9"/>
      <c r="O125" s="22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/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/>
      <c r="E136" s="9"/>
      <c r="F136" s="9"/>
      <c r="G136" s="17">
        <f t="shared" si="9"/>
        <v>0</v>
      </c>
      <c r="H136" s="20"/>
      <c r="I136" s="9"/>
      <c r="J136" s="19"/>
      <c r="K136" s="21"/>
      <c r="L136" s="9"/>
      <c r="M136" s="22"/>
      <c r="N136" s="9"/>
      <c r="O136" s="22"/>
      <c r="P136" s="21"/>
      <c r="Q136" s="21"/>
      <c r="R136" s="21"/>
      <c r="S136" s="21"/>
      <c r="T136" s="21"/>
      <c r="U136" s="21"/>
      <c r="V136" s="21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/>
      <c r="E138" s="9"/>
      <c r="F138" s="9"/>
      <c r="G138" s="17">
        <f t="shared" si="9"/>
        <v>0</v>
      </c>
      <c r="H138" s="20"/>
      <c r="I138" s="9"/>
      <c r="J138" s="19"/>
      <c r="K138" s="21"/>
      <c r="L138" s="9"/>
      <c r="M138" s="22"/>
      <c r="N138" s="9"/>
      <c r="O138" s="22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/>
      <c r="E141" s="9"/>
      <c r="F141" s="9"/>
      <c r="G141" s="17">
        <f t="shared" si="9"/>
        <v>0</v>
      </c>
      <c r="H141" s="20"/>
      <c r="I141" s="9"/>
      <c r="J141" s="19"/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/>
      <c r="E142" s="9"/>
      <c r="F142" s="9"/>
      <c r="G142" s="17">
        <f t="shared" si="9"/>
        <v>0</v>
      </c>
      <c r="H142" s="20"/>
      <c r="I142" s="9"/>
      <c r="J142" s="19"/>
      <c r="K142" s="21"/>
      <c r="L142" s="9"/>
      <c r="M142" s="22"/>
      <c r="N142" s="9"/>
      <c r="O142" s="22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/>
      <c r="E145" s="9"/>
      <c r="F145" s="9"/>
      <c r="G145" s="17">
        <f t="shared" ref="G145:G156" si="11">SUM(W145:AA145)</f>
        <v>0</v>
      </c>
      <c r="H145" s="20"/>
      <c r="I145" s="9"/>
      <c r="J145" s="19"/>
      <c r="K145" s="21"/>
      <c r="L145" s="9"/>
      <c r="M145" s="22"/>
      <c r="N145" s="9"/>
      <c r="O145" s="22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/>
      <c r="E146" s="9"/>
      <c r="F146" s="9"/>
      <c r="G146" s="17">
        <f t="shared" si="11"/>
        <v>0</v>
      </c>
      <c r="H146" s="20"/>
      <c r="I146" s="9"/>
      <c r="J146" s="19"/>
      <c r="K146" s="21"/>
      <c r="L146" s="9"/>
      <c r="M146" s="22"/>
      <c r="N146" s="9"/>
      <c r="O146" s="22"/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/>
      <c r="E147" s="9"/>
      <c r="F147" s="9"/>
      <c r="G147" s="17">
        <f t="shared" si="11"/>
        <v>0</v>
      </c>
      <c r="H147" s="20"/>
      <c r="I147" s="9"/>
      <c r="J147" s="19"/>
      <c r="K147" s="21"/>
      <c r="L147" s="9"/>
      <c r="M147" s="22"/>
      <c r="N147" s="9"/>
      <c r="O147" s="22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/>
      <c r="E149" s="9"/>
      <c r="F149" s="9"/>
      <c r="G149" s="17">
        <f t="shared" si="11"/>
        <v>0</v>
      </c>
      <c r="H149" s="20"/>
      <c r="I149" s="9"/>
      <c r="J149" s="19"/>
      <c r="K149" s="21"/>
      <c r="L149" s="9"/>
      <c r="M149" s="22"/>
      <c r="N149" s="9"/>
      <c r="O149" s="22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/>
      <c r="I152" s="9"/>
      <c r="J152" s="19"/>
      <c r="K152" s="21"/>
      <c r="L152" s="9"/>
      <c r="M152" s="22"/>
      <c r="N152" s="9"/>
      <c r="O152" s="22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/>
      <c r="E153" s="9"/>
      <c r="F153" s="9"/>
      <c r="G153" s="17">
        <f t="shared" si="11"/>
        <v>0</v>
      </c>
      <c r="H153" s="20">
        <v>1320</v>
      </c>
      <c r="I153" s="9">
        <v>795</v>
      </c>
      <c r="J153" s="19">
        <v>530</v>
      </c>
      <c r="K153" s="21"/>
      <c r="L153" s="9"/>
      <c r="M153" s="22"/>
      <c r="N153" s="9"/>
      <c r="O153" s="22"/>
      <c r="P153" s="21"/>
      <c r="Q153" s="21"/>
      <c r="R153" s="21"/>
      <c r="S153" s="21"/>
      <c r="T153" s="21">
        <v>0</v>
      </c>
      <c r="U153" s="21"/>
      <c r="V153" s="21">
        <v>530</v>
      </c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/>
      <c r="E155" s="9"/>
      <c r="F155" s="9"/>
      <c r="G155" s="17">
        <f t="shared" si="11"/>
        <v>0</v>
      </c>
      <c r="H155" s="20"/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>
        <v>1524.77</v>
      </c>
      <c r="E156" s="25">
        <v>1500</v>
      </c>
      <c r="F156" s="25">
        <v>1500</v>
      </c>
      <c r="G156" s="35">
        <f t="shared" si="11"/>
        <v>750</v>
      </c>
      <c r="H156" s="27">
        <v>2820</v>
      </c>
      <c r="I156" s="28">
        <v>2295</v>
      </c>
      <c r="J156" s="29">
        <v>2030</v>
      </c>
      <c r="K156" s="30">
        <v>0</v>
      </c>
      <c r="L156" s="30">
        <v>0</v>
      </c>
      <c r="M156" s="30">
        <v>0</v>
      </c>
      <c r="N156" s="30">
        <v>750</v>
      </c>
      <c r="O156" s="30">
        <v>0</v>
      </c>
      <c r="P156" s="30">
        <v>0</v>
      </c>
      <c r="Q156" s="30">
        <v>0</v>
      </c>
      <c r="R156" s="30">
        <v>0</v>
      </c>
      <c r="S156" s="30">
        <v>750</v>
      </c>
      <c r="T156" s="25">
        <v>0</v>
      </c>
      <c r="U156" s="28">
        <v>0</v>
      </c>
      <c r="V156" s="30">
        <v>530</v>
      </c>
      <c r="W156" s="24"/>
      <c r="X156" s="24"/>
      <c r="Y156" s="24"/>
      <c r="Z156" s="24">
        <v>750</v>
      </c>
      <c r="AA156" s="24"/>
      <c r="AB156" s="24"/>
      <c r="AC156" s="24"/>
      <c r="AD156" s="24"/>
      <c r="AE156" s="24"/>
      <c r="AF156" s="24">
        <v>750</v>
      </c>
      <c r="AG156" s="24"/>
      <c r="AH156" s="24"/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776.17000000000007</v>
      </c>
      <c r="E158" s="38">
        <f t="shared" si="12"/>
        <v>2578.54</v>
      </c>
      <c r="F158" s="38">
        <f t="shared" si="12"/>
        <v>4868.3599999999997</v>
      </c>
      <c r="G158" s="39">
        <f t="shared" si="12"/>
        <v>-750</v>
      </c>
      <c r="H158" s="40">
        <f t="shared" si="12"/>
        <v>7180</v>
      </c>
      <c r="I158" s="41">
        <f t="shared" si="12"/>
        <v>3705</v>
      </c>
      <c r="J158" s="42">
        <f t="shared" si="12"/>
        <v>1970</v>
      </c>
      <c r="K158" s="43">
        <f t="shared" si="12"/>
        <v>0</v>
      </c>
      <c r="L158" s="43">
        <f t="shared" si="12"/>
        <v>0</v>
      </c>
      <c r="M158" s="43">
        <f t="shared" si="12"/>
        <v>0</v>
      </c>
      <c r="N158" s="43">
        <f t="shared" si="12"/>
        <v>-250</v>
      </c>
      <c r="O158" s="43">
        <f t="shared" si="12"/>
        <v>0</v>
      </c>
      <c r="P158" s="43">
        <f t="shared" si="12"/>
        <v>0</v>
      </c>
      <c r="Q158" s="43">
        <f t="shared" si="12"/>
        <v>0</v>
      </c>
      <c r="R158" s="43">
        <f t="shared" si="12"/>
        <v>0</v>
      </c>
      <c r="S158" s="43">
        <f t="shared" si="12"/>
        <v>-750</v>
      </c>
      <c r="T158" s="38">
        <f t="shared" si="12"/>
        <v>3000</v>
      </c>
      <c r="U158" s="41">
        <f t="shared" si="12"/>
        <v>0</v>
      </c>
      <c r="V158" s="43">
        <f t="shared" si="12"/>
        <v>-30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/>
      <c r="E160" s="45"/>
      <c r="F160" s="45"/>
      <c r="G160" s="4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1899" priority="1" operator="greaterThan">
      <formula>1000</formula>
    </cfRule>
  </conditionalFormatting>
  <conditionalFormatting sqref="E10">
    <cfRule type="cellIs" dxfId="1898" priority="2" operator="greaterThan">
      <formula>1000</formula>
    </cfRule>
  </conditionalFormatting>
  <conditionalFormatting sqref="F10">
    <cfRule type="cellIs" dxfId="1897" priority="3" operator="greaterThan">
      <formula>1000</formula>
    </cfRule>
  </conditionalFormatting>
  <conditionalFormatting sqref="G10">
    <cfRule type="cellIs" dxfId="1896" priority="4" operator="greaterThan">
      <formula>1000</formula>
    </cfRule>
  </conditionalFormatting>
  <conditionalFormatting sqref="H10">
    <cfRule type="cellIs" dxfId="1895" priority="5" operator="greaterThan">
      <formula>1000</formula>
    </cfRule>
  </conditionalFormatting>
  <conditionalFormatting sqref="I10">
    <cfRule type="cellIs" dxfId="1894" priority="6" operator="greaterThan">
      <formula>1000</formula>
    </cfRule>
  </conditionalFormatting>
  <conditionalFormatting sqref="J10">
    <cfRule type="cellIs" dxfId="1893" priority="7" operator="greaterThan">
      <formula>1000</formula>
    </cfRule>
  </conditionalFormatting>
  <conditionalFormatting sqref="K10">
    <cfRule type="cellIs" dxfId="1892" priority="8" operator="greaterThan">
      <formula>1000</formula>
    </cfRule>
  </conditionalFormatting>
  <conditionalFormatting sqref="L10">
    <cfRule type="cellIs" dxfId="1891" priority="9" operator="greaterThan">
      <formula>1000</formula>
    </cfRule>
  </conditionalFormatting>
  <conditionalFormatting sqref="M10">
    <cfRule type="cellIs" dxfId="1890" priority="10" operator="greaterThan">
      <formula>1000</formula>
    </cfRule>
  </conditionalFormatting>
  <conditionalFormatting sqref="N10">
    <cfRule type="cellIs" dxfId="1889" priority="11" operator="greaterThan">
      <formula>1000</formula>
    </cfRule>
  </conditionalFormatting>
  <conditionalFormatting sqref="O10">
    <cfRule type="cellIs" dxfId="1888" priority="12" operator="greaterThan">
      <formula>1000</formula>
    </cfRule>
  </conditionalFormatting>
  <conditionalFormatting sqref="P10">
    <cfRule type="cellIs" dxfId="1887" priority="13" operator="greaterThan">
      <formula>1000</formula>
    </cfRule>
  </conditionalFormatting>
  <conditionalFormatting sqref="Q10">
    <cfRule type="cellIs" dxfId="1886" priority="14" operator="greaterThan">
      <formula>1000</formula>
    </cfRule>
  </conditionalFormatting>
  <conditionalFormatting sqref="R10">
    <cfRule type="cellIs" dxfId="1885" priority="15" operator="greaterThan">
      <formula>1000</formula>
    </cfRule>
  </conditionalFormatting>
  <conditionalFormatting sqref="S10">
    <cfRule type="cellIs" dxfId="1884" priority="16" operator="greaterThan">
      <formula>1000</formula>
    </cfRule>
  </conditionalFormatting>
  <conditionalFormatting sqref="T10">
    <cfRule type="cellIs" dxfId="1883" priority="17" operator="greaterThan">
      <formula>1000</formula>
    </cfRule>
  </conditionalFormatting>
  <conditionalFormatting sqref="U10">
    <cfRule type="cellIs" dxfId="1882" priority="18" operator="greaterThan">
      <formula>1000</formula>
    </cfRule>
  </conditionalFormatting>
  <conditionalFormatting sqref="V10">
    <cfRule type="cellIs" dxfId="1881" priority="19" operator="greaterThan">
      <formula>1000</formula>
    </cfRule>
  </conditionalFormatting>
  <conditionalFormatting sqref="D10">
    <cfRule type="cellIs" dxfId="1880" priority="20" operator="greaterThan">
      <formula>1000</formula>
    </cfRule>
  </conditionalFormatting>
  <conditionalFormatting sqref="E10">
    <cfRule type="cellIs" dxfId="1879" priority="21" operator="greaterThan">
      <formula>1000</formula>
    </cfRule>
  </conditionalFormatting>
  <conditionalFormatting sqref="F10">
    <cfRule type="cellIs" dxfId="1878" priority="22" operator="greaterThan">
      <formula>1000</formula>
    </cfRule>
  </conditionalFormatting>
  <conditionalFormatting sqref="G10">
    <cfRule type="cellIs" dxfId="1877" priority="23" operator="greaterThan">
      <formula>1000</formula>
    </cfRule>
  </conditionalFormatting>
  <conditionalFormatting sqref="H10">
    <cfRule type="cellIs" dxfId="1876" priority="24" operator="greaterThan">
      <formula>1000</formula>
    </cfRule>
  </conditionalFormatting>
  <conditionalFormatting sqref="I10">
    <cfRule type="cellIs" dxfId="1875" priority="25" operator="greaterThan">
      <formula>1000</formula>
    </cfRule>
  </conditionalFormatting>
  <conditionalFormatting sqref="J10">
    <cfRule type="cellIs" dxfId="1874" priority="26" operator="greaterThan">
      <formula>1000</formula>
    </cfRule>
  </conditionalFormatting>
  <conditionalFormatting sqref="K10">
    <cfRule type="cellIs" dxfId="1873" priority="27" operator="greaterThan">
      <formula>1000</formula>
    </cfRule>
  </conditionalFormatting>
  <conditionalFormatting sqref="L10">
    <cfRule type="cellIs" dxfId="1872" priority="28" operator="greaterThan">
      <formula>1000</formula>
    </cfRule>
  </conditionalFormatting>
  <conditionalFormatting sqref="M10">
    <cfRule type="cellIs" dxfId="1871" priority="29" operator="greaterThan">
      <formula>1000</formula>
    </cfRule>
  </conditionalFormatting>
  <conditionalFormatting sqref="N10">
    <cfRule type="cellIs" dxfId="1870" priority="30" operator="greaterThan">
      <formula>1000</formula>
    </cfRule>
  </conditionalFormatting>
  <conditionalFormatting sqref="O10">
    <cfRule type="cellIs" dxfId="1869" priority="31" operator="greaterThan">
      <formula>1000</formula>
    </cfRule>
  </conditionalFormatting>
  <conditionalFormatting sqref="P10">
    <cfRule type="cellIs" dxfId="1868" priority="32" operator="greaterThan">
      <formula>1000</formula>
    </cfRule>
  </conditionalFormatting>
  <conditionalFormatting sqref="Q10">
    <cfRule type="cellIs" dxfId="1867" priority="33" operator="greaterThan">
      <formula>1000</formula>
    </cfRule>
  </conditionalFormatting>
  <conditionalFormatting sqref="R10">
    <cfRule type="cellIs" dxfId="1866" priority="34" operator="greaterThan">
      <formula>1000</formula>
    </cfRule>
  </conditionalFormatting>
  <conditionalFormatting sqref="S10">
    <cfRule type="cellIs" dxfId="1865" priority="35" operator="greaterThan">
      <formula>1000</formula>
    </cfRule>
  </conditionalFormatting>
  <conditionalFormatting sqref="T10">
    <cfRule type="cellIs" dxfId="1864" priority="36" operator="greaterThan">
      <formula>1000</formula>
    </cfRule>
  </conditionalFormatting>
  <conditionalFormatting sqref="U10">
    <cfRule type="cellIs" dxfId="1863" priority="37" operator="greaterThan">
      <formula>1000</formula>
    </cfRule>
  </conditionalFormatting>
  <conditionalFormatting sqref="V10">
    <cfRule type="cellIs" dxfId="1862" priority="38" operator="greaterThan">
      <formula>1000</formula>
    </cfRule>
  </conditionalFormatting>
  <conditionalFormatting sqref="D10">
    <cfRule type="cellIs" dxfId="1861" priority="39" operator="greaterThan">
      <formula>1000</formula>
    </cfRule>
  </conditionalFormatting>
  <conditionalFormatting sqref="E10">
    <cfRule type="cellIs" dxfId="1860" priority="40" operator="greaterThan">
      <formula>1000</formula>
    </cfRule>
  </conditionalFormatting>
  <conditionalFormatting sqref="F10">
    <cfRule type="cellIs" dxfId="1859" priority="41" operator="greaterThan">
      <formula>1000</formula>
    </cfRule>
  </conditionalFormatting>
  <conditionalFormatting sqref="G10">
    <cfRule type="cellIs" dxfId="1858" priority="42" operator="greaterThan">
      <formula>1000</formula>
    </cfRule>
  </conditionalFormatting>
  <conditionalFormatting sqref="H10">
    <cfRule type="cellIs" dxfId="1857" priority="43" operator="greaterThan">
      <formula>1000</formula>
    </cfRule>
  </conditionalFormatting>
  <conditionalFormatting sqref="I10">
    <cfRule type="cellIs" dxfId="1856" priority="44" operator="greaterThan">
      <formula>1000</formula>
    </cfRule>
  </conditionalFormatting>
  <conditionalFormatting sqref="J10">
    <cfRule type="cellIs" dxfId="1855" priority="45" operator="greaterThan">
      <formula>1000</formula>
    </cfRule>
  </conditionalFormatting>
  <conditionalFormatting sqref="K10">
    <cfRule type="cellIs" dxfId="1854" priority="46" operator="greaterThan">
      <formula>1000</formula>
    </cfRule>
  </conditionalFormatting>
  <conditionalFormatting sqref="L10">
    <cfRule type="cellIs" dxfId="1853" priority="47" operator="greaterThan">
      <formula>1000</formula>
    </cfRule>
  </conditionalFormatting>
  <conditionalFormatting sqref="M10">
    <cfRule type="cellIs" dxfId="1852" priority="48" operator="greaterThan">
      <formula>1000</formula>
    </cfRule>
  </conditionalFormatting>
  <conditionalFormatting sqref="N10">
    <cfRule type="cellIs" dxfId="1851" priority="49" operator="greaterThan">
      <formula>1000</formula>
    </cfRule>
  </conditionalFormatting>
  <conditionalFormatting sqref="O10">
    <cfRule type="cellIs" dxfId="1850" priority="50" operator="greaterThan">
      <formula>1000</formula>
    </cfRule>
  </conditionalFormatting>
  <conditionalFormatting sqref="P10">
    <cfRule type="cellIs" dxfId="1849" priority="51" operator="greaterThan">
      <formula>1000</formula>
    </cfRule>
  </conditionalFormatting>
  <conditionalFormatting sqref="Q10">
    <cfRule type="cellIs" dxfId="1848" priority="52" operator="greaterThan">
      <formula>1000</formula>
    </cfRule>
  </conditionalFormatting>
  <conditionalFormatting sqref="R10">
    <cfRule type="cellIs" dxfId="1847" priority="53" operator="greaterThan">
      <formula>1000</formula>
    </cfRule>
  </conditionalFormatting>
  <conditionalFormatting sqref="S10">
    <cfRule type="cellIs" dxfId="1846" priority="54" operator="greaterThan">
      <formula>1000</formula>
    </cfRule>
  </conditionalFormatting>
  <conditionalFormatting sqref="T10">
    <cfRule type="cellIs" dxfId="1845" priority="55" operator="greaterThan">
      <formula>1000</formula>
    </cfRule>
  </conditionalFormatting>
  <conditionalFormatting sqref="U10">
    <cfRule type="cellIs" dxfId="1844" priority="56" operator="greaterThan">
      <formula>1000</formula>
    </cfRule>
  </conditionalFormatting>
  <conditionalFormatting sqref="V10">
    <cfRule type="cellIs" dxfId="1843" priority="57" operator="greaterThan">
      <formula>1000</formula>
    </cfRule>
  </conditionalFormatting>
  <conditionalFormatting sqref="D10">
    <cfRule type="cellIs" dxfId="1842" priority="58" operator="greaterThan">
      <formula>1000</formula>
    </cfRule>
  </conditionalFormatting>
  <conditionalFormatting sqref="E10">
    <cfRule type="cellIs" dxfId="1841" priority="59" operator="greaterThan">
      <formula>1000</formula>
    </cfRule>
  </conditionalFormatting>
  <conditionalFormatting sqref="F10">
    <cfRule type="cellIs" dxfId="1840" priority="60" operator="greaterThan">
      <formula>1000</formula>
    </cfRule>
  </conditionalFormatting>
  <conditionalFormatting sqref="G10">
    <cfRule type="cellIs" dxfId="1839" priority="61" operator="greaterThan">
      <formula>1000</formula>
    </cfRule>
  </conditionalFormatting>
  <conditionalFormatting sqref="H10">
    <cfRule type="cellIs" dxfId="1838" priority="62" operator="greaterThan">
      <formula>1000</formula>
    </cfRule>
  </conditionalFormatting>
  <conditionalFormatting sqref="I10">
    <cfRule type="cellIs" dxfId="1837" priority="63" operator="greaterThan">
      <formula>1000</formula>
    </cfRule>
  </conditionalFormatting>
  <conditionalFormatting sqref="J10">
    <cfRule type="cellIs" dxfId="1836" priority="64" operator="greaterThan">
      <formula>1000</formula>
    </cfRule>
  </conditionalFormatting>
  <conditionalFormatting sqref="K10">
    <cfRule type="cellIs" dxfId="1835" priority="65" operator="greaterThan">
      <formula>1000</formula>
    </cfRule>
  </conditionalFormatting>
  <conditionalFormatting sqref="L10">
    <cfRule type="cellIs" dxfId="1834" priority="66" operator="greaterThan">
      <formula>1000</formula>
    </cfRule>
  </conditionalFormatting>
  <conditionalFormatting sqref="M10">
    <cfRule type="cellIs" dxfId="1833" priority="67" operator="greaterThan">
      <formula>1000</formula>
    </cfRule>
  </conditionalFormatting>
  <conditionalFormatting sqref="N10">
    <cfRule type="cellIs" dxfId="1832" priority="68" operator="greaterThan">
      <formula>1000</formula>
    </cfRule>
  </conditionalFormatting>
  <conditionalFormatting sqref="O10">
    <cfRule type="cellIs" dxfId="1831" priority="69" operator="greaterThan">
      <formula>1000</formula>
    </cfRule>
  </conditionalFormatting>
  <conditionalFormatting sqref="P10">
    <cfRule type="cellIs" dxfId="1830" priority="70" operator="greaterThan">
      <formula>1000</formula>
    </cfRule>
  </conditionalFormatting>
  <conditionalFormatting sqref="Q10">
    <cfRule type="cellIs" dxfId="1829" priority="71" operator="greaterThan">
      <formula>1000</formula>
    </cfRule>
  </conditionalFormatting>
  <conditionalFormatting sqref="R10">
    <cfRule type="cellIs" dxfId="1828" priority="72" operator="greaterThan">
      <formula>1000</formula>
    </cfRule>
  </conditionalFormatting>
  <conditionalFormatting sqref="S10">
    <cfRule type="cellIs" dxfId="1827" priority="73" operator="greaterThan">
      <formula>1000</formula>
    </cfRule>
  </conditionalFormatting>
  <conditionalFormatting sqref="T10">
    <cfRule type="cellIs" dxfId="1826" priority="74" operator="greaterThan">
      <formula>1000</formula>
    </cfRule>
  </conditionalFormatting>
  <conditionalFormatting sqref="U10">
    <cfRule type="cellIs" dxfId="1825" priority="75" operator="greaterThan">
      <formula>1000</formula>
    </cfRule>
  </conditionalFormatting>
  <conditionalFormatting sqref="V10">
    <cfRule type="cellIs" dxfId="1824" priority="76" operator="greaterThan">
      <formula>1000</formula>
    </cfRule>
  </conditionalFormatting>
  <conditionalFormatting sqref="D10">
    <cfRule type="cellIs" dxfId="1823" priority="77" operator="greaterThan">
      <formula>1000</formula>
    </cfRule>
  </conditionalFormatting>
  <conditionalFormatting sqref="E10">
    <cfRule type="cellIs" dxfId="1822" priority="78" operator="greaterThan">
      <formula>1000</formula>
    </cfRule>
  </conditionalFormatting>
  <conditionalFormatting sqref="F10">
    <cfRule type="cellIs" dxfId="1821" priority="79" operator="greaterThan">
      <formula>1000</formula>
    </cfRule>
  </conditionalFormatting>
  <conditionalFormatting sqref="G10">
    <cfRule type="cellIs" dxfId="1820" priority="80" operator="greaterThan">
      <formula>1000</formula>
    </cfRule>
  </conditionalFormatting>
  <conditionalFormatting sqref="H10">
    <cfRule type="cellIs" dxfId="1819" priority="81" operator="greaterThan">
      <formula>1000</formula>
    </cfRule>
  </conditionalFormatting>
  <conditionalFormatting sqref="I10">
    <cfRule type="cellIs" dxfId="1818" priority="82" operator="greaterThan">
      <formula>1000</formula>
    </cfRule>
  </conditionalFormatting>
  <conditionalFormatting sqref="J10">
    <cfRule type="cellIs" dxfId="1817" priority="83" operator="greaterThan">
      <formula>1000</formula>
    </cfRule>
  </conditionalFormatting>
  <conditionalFormatting sqref="K10">
    <cfRule type="cellIs" dxfId="1816" priority="84" operator="greaterThan">
      <formula>1000</formula>
    </cfRule>
  </conditionalFormatting>
  <conditionalFormatting sqref="L10">
    <cfRule type="cellIs" dxfId="1815" priority="85" operator="greaterThan">
      <formula>1000</formula>
    </cfRule>
  </conditionalFormatting>
  <conditionalFormatting sqref="M10">
    <cfRule type="cellIs" dxfId="1814" priority="86" operator="greaterThan">
      <formula>1000</formula>
    </cfRule>
  </conditionalFormatting>
  <conditionalFormatting sqref="N10">
    <cfRule type="cellIs" dxfId="1813" priority="87" operator="greaterThan">
      <formula>1000</formula>
    </cfRule>
  </conditionalFormatting>
  <conditionalFormatting sqref="O10">
    <cfRule type="cellIs" dxfId="1812" priority="88" operator="greaterThan">
      <formula>1000</formula>
    </cfRule>
  </conditionalFormatting>
  <conditionalFormatting sqref="P10">
    <cfRule type="cellIs" dxfId="1811" priority="89" operator="greaterThan">
      <formula>1000</formula>
    </cfRule>
  </conditionalFormatting>
  <conditionalFormatting sqref="Q10">
    <cfRule type="cellIs" dxfId="1810" priority="90" operator="greaterThan">
      <formula>1000</formula>
    </cfRule>
  </conditionalFormatting>
  <conditionalFormatting sqref="R10">
    <cfRule type="cellIs" dxfId="1809" priority="91" operator="greaterThan">
      <formula>1000</formula>
    </cfRule>
  </conditionalFormatting>
  <conditionalFormatting sqref="S10">
    <cfRule type="cellIs" dxfId="1808" priority="92" operator="greaterThan">
      <formula>1000</formula>
    </cfRule>
  </conditionalFormatting>
  <conditionalFormatting sqref="T10">
    <cfRule type="cellIs" dxfId="1807" priority="93" operator="greaterThan">
      <formula>1000</formula>
    </cfRule>
  </conditionalFormatting>
  <conditionalFormatting sqref="U10">
    <cfRule type="cellIs" dxfId="1806" priority="94" operator="greaterThan">
      <formula>1000</formula>
    </cfRule>
  </conditionalFormatting>
  <conditionalFormatting sqref="V10">
    <cfRule type="cellIs" dxfId="1805" priority="95" operator="greaterThan">
      <formula>1000</formula>
    </cfRule>
  </conditionalFormatting>
  <conditionalFormatting sqref="D10">
    <cfRule type="cellIs" dxfId="1804" priority="96" operator="greaterThan">
      <formula>1000</formula>
    </cfRule>
  </conditionalFormatting>
  <conditionalFormatting sqref="E10">
    <cfRule type="cellIs" dxfId="1803" priority="97" operator="greaterThan">
      <formula>1000</formula>
    </cfRule>
  </conditionalFormatting>
  <conditionalFormatting sqref="F10">
    <cfRule type="cellIs" dxfId="1802" priority="98" operator="greaterThan">
      <formula>1000</formula>
    </cfRule>
  </conditionalFormatting>
  <conditionalFormatting sqref="G10">
    <cfRule type="cellIs" dxfId="1801" priority="99" operator="greaterThan">
      <formula>1000</formula>
    </cfRule>
  </conditionalFormatting>
  <conditionalFormatting sqref="H10">
    <cfRule type="cellIs" dxfId="1800" priority="100" operator="greaterThan">
      <formula>1000</formula>
    </cfRule>
  </conditionalFormatting>
  <conditionalFormatting sqref="I10">
    <cfRule type="cellIs" dxfId="1799" priority="101" operator="greaterThan">
      <formula>1000</formula>
    </cfRule>
  </conditionalFormatting>
  <conditionalFormatting sqref="J10">
    <cfRule type="cellIs" dxfId="1798" priority="102" operator="greaterThan">
      <formula>1000</formula>
    </cfRule>
  </conditionalFormatting>
  <conditionalFormatting sqref="K10">
    <cfRule type="cellIs" dxfId="1797" priority="103" operator="greaterThan">
      <formula>1000</formula>
    </cfRule>
  </conditionalFormatting>
  <conditionalFormatting sqref="L10">
    <cfRule type="cellIs" dxfId="1796" priority="104" operator="greaterThan">
      <formula>1000</formula>
    </cfRule>
  </conditionalFormatting>
  <conditionalFormatting sqref="M10">
    <cfRule type="cellIs" dxfId="1795" priority="105" operator="greaterThan">
      <formula>1000</formula>
    </cfRule>
  </conditionalFormatting>
  <conditionalFormatting sqref="N10">
    <cfRule type="cellIs" dxfId="1794" priority="106" operator="greaterThan">
      <formula>1000</formula>
    </cfRule>
  </conditionalFormatting>
  <conditionalFormatting sqref="O10">
    <cfRule type="cellIs" dxfId="1793" priority="107" operator="greaterThan">
      <formula>1000</formula>
    </cfRule>
  </conditionalFormatting>
  <conditionalFormatting sqref="P10">
    <cfRule type="cellIs" dxfId="1792" priority="108" operator="greaterThan">
      <formula>1000</formula>
    </cfRule>
  </conditionalFormatting>
  <conditionalFormatting sqref="Q10">
    <cfRule type="cellIs" dxfId="1791" priority="109" operator="greaterThan">
      <formula>1000</formula>
    </cfRule>
  </conditionalFormatting>
  <conditionalFormatting sqref="R10">
    <cfRule type="cellIs" dxfId="1790" priority="110" operator="greaterThan">
      <formula>1000</formula>
    </cfRule>
  </conditionalFormatting>
  <conditionalFormatting sqref="S10">
    <cfRule type="cellIs" dxfId="1789" priority="111" operator="greaterThan">
      <formula>1000</formula>
    </cfRule>
  </conditionalFormatting>
  <conditionalFormatting sqref="T10">
    <cfRule type="cellIs" dxfId="1788" priority="112" operator="greaterThan">
      <formula>1000</formula>
    </cfRule>
  </conditionalFormatting>
  <conditionalFormatting sqref="U10">
    <cfRule type="cellIs" dxfId="1787" priority="113" operator="greaterThan">
      <formula>1000</formula>
    </cfRule>
  </conditionalFormatting>
  <conditionalFormatting sqref="V10">
    <cfRule type="cellIs" dxfId="1786" priority="114" operator="greaterThan">
      <formula>1000</formula>
    </cfRule>
  </conditionalFormatting>
  <conditionalFormatting sqref="D10">
    <cfRule type="cellIs" dxfId="1785" priority="115" operator="greaterThan">
      <formula>1000</formula>
    </cfRule>
  </conditionalFormatting>
  <conditionalFormatting sqref="E10">
    <cfRule type="cellIs" dxfId="1784" priority="116" operator="greaterThan">
      <formula>1000</formula>
    </cfRule>
  </conditionalFormatting>
  <conditionalFormatting sqref="F10">
    <cfRule type="cellIs" dxfId="1783" priority="117" operator="greaterThan">
      <formula>1000</formula>
    </cfRule>
  </conditionalFormatting>
  <conditionalFormatting sqref="G10">
    <cfRule type="cellIs" dxfId="1782" priority="118" operator="greaterThan">
      <formula>1000</formula>
    </cfRule>
  </conditionalFormatting>
  <conditionalFormatting sqref="H10">
    <cfRule type="cellIs" dxfId="1781" priority="119" operator="greaterThan">
      <formula>1000</formula>
    </cfRule>
  </conditionalFormatting>
  <conditionalFormatting sqref="I10">
    <cfRule type="cellIs" dxfId="1780" priority="120" operator="greaterThan">
      <formula>1000</formula>
    </cfRule>
  </conditionalFormatting>
  <conditionalFormatting sqref="J10">
    <cfRule type="cellIs" dxfId="1779" priority="121" operator="greaterThan">
      <formula>1000</formula>
    </cfRule>
  </conditionalFormatting>
  <conditionalFormatting sqref="K10">
    <cfRule type="cellIs" dxfId="1778" priority="122" operator="greaterThan">
      <formula>1000</formula>
    </cfRule>
  </conditionalFormatting>
  <conditionalFormatting sqref="L10">
    <cfRule type="cellIs" dxfId="1777" priority="123" operator="greaterThan">
      <formula>1000</formula>
    </cfRule>
  </conditionalFormatting>
  <conditionalFormatting sqref="M10">
    <cfRule type="cellIs" dxfId="1776" priority="124" operator="greaterThan">
      <formula>1000</formula>
    </cfRule>
  </conditionalFormatting>
  <conditionalFormatting sqref="N10">
    <cfRule type="cellIs" dxfId="1775" priority="125" operator="greaterThan">
      <formula>1000</formula>
    </cfRule>
  </conditionalFormatting>
  <conditionalFormatting sqref="O10">
    <cfRule type="cellIs" dxfId="1774" priority="126" operator="greaterThan">
      <formula>1000</formula>
    </cfRule>
  </conditionalFormatting>
  <conditionalFormatting sqref="P10">
    <cfRule type="cellIs" dxfId="1773" priority="127" operator="greaterThan">
      <formula>1000</formula>
    </cfRule>
  </conditionalFormatting>
  <conditionalFormatting sqref="Q10">
    <cfRule type="cellIs" dxfId="1772" priority="128" operator="greaterThan">
      <formula>1000</formula>
    </cfRule>
  </conditionalFormatting>
  <conditionalFormatting sqref="R10">
    <cfRule type="cellIs" dxfId="1771" priority="129" operator="greaterThan">
      <formula>1000</formula>
    </cfRule>
  </conditionalFormatting>
  <conditionalFormatting sqref="S10">
    <cfRule type="cellIs" dxfId="1770" priority="130" operator="greaterThan">
      <formula>1000</formula>
    </cfRule>
  </conditionalFormatting>
  <conditionalFormatting sqref="T10">
    <cfRule type="cellIs" dxfId="1769" priority="131" operator="greaterThan">
      <formula>1000</formula>
    </cfRule>
  </conditionalFormatting>
  <conditionalFormatting sqref="U10">
    <cfRule type="cellIs" dxfId="1768" priority="132" operator="greaterThan">
      <formula>1000</formula>
    </cfRule>
  </conditionalFormatting>
  <conditionalFormatting sqref="V10">
    <cfRule type="cellIs" dxfId="1767" priority="133" operator="greaterThan">
      <formula>1000</formula>
    </cfRule>
  </conditionalFormatting>
  <conditionalFormatting sqref="D10">
    <cfRule type="cellIs" dxfId="1766" priority="134" operator="greaterThan">
      <formula>1000</formula>
    </cfRule>
  </conditionalFormatting>
  <conditionalFormatting sqref="E10">
    <cfRule type="cellIs" dxfId="1765" priority="135" operator="greaterThan">
      <formula>1000</formula>
    </cfRule>
  </conditionalFormatting>
  <conditionalFormatting sqref="F10">
    <cfRule type="cellIs" dxfId="1764" priority="136" operator="greaterThan">
      <formula>1000</formula>
    </cfRule>
  </conditionalFormatting>
  <conditionalFormatting sqref="G10">
    <cfRule type="cellIs" dxfId="1763" priority="137" operator="greaterThan">
      <formula>1000</formula>
    </cfRule>
  </conditionalFormatting>
  <conditionalFormatting sqref="H10">
    <cfRule type="cellIs" dxfId="1762" priority="138" operator="greaterThan">
      <formula>1000</formula>
    </cfRule>
  </conditionalFormatting>
  <conditionalFormatting sqref="I10">
    <cfRule type="cellIs" dxfId="1761" priority="139" operator="greaterThan">
      <formula>1000</formula>
    </cfRule>
  </conditionalFormatting>
  <conditionalFormatting sqref="J10">
    <cfRule type="cellIs" dxfId="1760" priority="140" operator="greaterThan">
      <formula>1000</formula>
    </cfRule>
  </conditionalFormatting>
  <conditionalFormatting sqref="K10">
    <cfRule type="cellIs" dxfId="1759" priority="141" operator="greaterThan">
      <formula>1000</formula>
    </cfRule>
  </conditionalFormatting>
  <conditionalFormatting sqref="L10">
    <cfRule type="cellIs" dxfId="1758" priority="142" operator="greaterThan">
      <formula>1000</formula>
    </cfRule>
  </conditionalFormatting>
  <conditionalFormatting sqref="M10">
    <cfRule type="cellIs" dxfId="1757" priority="143" operator="greaterThan">
      <formula>1000</formula>
    </cfRule>
  </conditionalFormatting>
  <conditionalFormatting sqref="N10">
    <cfRule type="cellIs" dxfId="1756" priority="144" operator="greaterThan">
      <formula>1000</formula>
    </cfRule>
  </conditionalFormatting>
  <conditionalFormatting sqref="O10">
    <cfRule type="cellIs" dxfId="1755" priority="145" operator="greaterThan">
      <formula>1000</formula>
    </cfRule>
  </conditionalFormatting>
  <conditionalFormatting sqref="P10">
    <cfRule type="cellIs" dxfId="1754" priority="146" operator="greaterThan">
      <formula>1000</formula>
    </cfRule>
  </conditionalFormatting>
  <conditionalFormatting sqref="Q10">
    <cfRule type="cellIs" dxfId="1753" priority="147" operator="greaterThan">
      <formula>1000</formula>
    </cfRule>
  </conditionalFormatting>
  <conditionalFormatting sqref="R10">
    <cfRule type="cellIs" dxfId="1752" priority="148" operator="greaterThan">
      <formula>1000</formula>
    </cfRule>
  </conditionalFormatting>
  <conditionalFormatting sqref="S10">
    <cfRule type="cellIs" dxfId="1751" priority="149" operator="greaterThan">
      <formula>1000</formula>
    </cfRule>
  </conditionalFormatting>
  <conditionalFormatting sqref="T10">
    <cfRule type="cellIs" dxfId="1750" priority="150" operator="greaterThan">
      <formula>1000</formula>
    </cfRule>
  </conditionalFormatting>
  <conditionalFormatting sqref="U10">
    <cfRule type="cellIs" dxfId="1749" priority="151" operator="greaterThan">
      <formula>1000</formula>
    </cfRule>
  </conditionalFormatting>
  <conditionalFormatting sqref="V10">
    <cfRule type="cellIs" dxfId="1748" priority="152" operator="greaterThan">
      <formula>1000</formula>
    </cfRule>
  </conditionalFormatting>
  <conditionalFormatting sqref="D10">
    <cfRule type="cellIs" dxfId="1747" priority="153" operator="greaterThan">
      <formula>1000</formula>
    </cfRule>
  </conditionalFormatting>
  <conditionalFormatting sqref="E10">
    <cfRule type="cellIs" dxfId="1746" priority="154" operator="greaterThan">
      <formula>1000</formula>
    </cfRule>
  </conditionalFormatting>
  <conditionalFormatting sqref="F10">
    <cfRule type="cellIs" dxfId="1745" priority="155" operator="greaterThan">
      <formula>1000</formula>
    </cfRule>
  </conditionalFormatting>
  <conditionalFormatting sqref="G10">
    <cfRule type="cellIs" dxfId="1744" priority="156" operator="greaterThan">
      <formula>1000</formula>
    </cfRule>
  </conditionalFormatting>
  <conditionalFormatting sqref="H10">
    <cfRule type="cellIs" dxfId="1743" priority="157" operator="greaterThan">
      <formula>1000</formula>
    </cfRule>
  </conditionalFormatting>
  <conditionalFormatting sqref="I10">
    <cfRule type="cellIs" dxfId="1742" priority="158" operator="greaterThan">
      <formula>1000</formula>
    </cfRule>
  </conditionalFormatting>
  <conditionalFormatting sqref="J10">
    <cfRule type="cellIs" dxfId="1741" priority="159" operator="greaterThan">
      <formula>1000</formula>
    </cfRule>
  </conditionalFormatting>
  <conditionalFormatting sqref="K10">
    <cfRule type="cellIs" dxfId="1740" priority="160" operator="greaterThan">
      <formula>1000</formula>
    </cfRule>
  </conditionalFormatting>
  <conditionalFormatting sqref="L10">
    <cfRule type="cellIs" dxfId="1739" priority="161" operator="greaterThan">
      <formula>1000</formula>
    </cfRule>
  </conditionalFormatting>
  <conditionalFormatting sqref="M10">
    <cfRule type="cellIs" dxfId="1738" priority="162" operator="greaterThan">
      <formula>1000</formula>
    </cfRule>
  </conditionalFormatting>
  <conditionalFormatting sqref="N10">
    <cfRule type="cellIs" dxfId="1737" priority="163" operator="greaterThan">
      <formula>1000</formula>
    </cfRule>
  </conditionalFormatting>
  <conditionalFormatting sqref="O10">
    <cfRule type="cellIs" dxfId="1736" priority="164" operator="greaterThan">
      <formula>1000</formula>
    </cfRule>
  </conditionalFormatting>
  <conditionalFormatting sqref="P10">
    <cfRule type="cellIs" dxfId="1735" priority="165" operator="greaterThan">
      <formula>1000</formula>
    </cfRule>
  </conditionalFormatting>
  <conditionalFormatting sqref="Q10">
    <cfRule type="cellIs" dxfId="1734" priority="166" operator="greaterThan">
      <formula>1000</formula>
    </cfRule>
  </conditionalFormatting>
  <conditionalFormatting sqref="R10">
    <cfRule type="cellIs" dxfId="1733" priority="167" operator="greaterThan">
      <formula>1000</formula>
    </cfRule>
  </conditionalFormatting>
  <conditionalFormatting sqref="S10">
    <cfRule type="cellIs" dxfId="1732" priority="168" operator="greaterThan">
      <formula>1000</formula>
    </cfRule>
  </conditionalFormatting>
  <conditionalFormatting sqref="T10">
    <cfRule type="cellIs" dxfId="1731" priority="169" operator="greaterThan">
      <formula>1000</formula>
    </cfRule>
  </conditionalFormatting>
  <conditionalFormatting sqref="U10">
    <cfRule type="cellIs" dxfId="1730" priority="170" operator="greaterThan">
      <formula>1000</formula>
    </cfRule>
  </conditionalFormatting>
  <conditionalFormatting sqref="V10">
    <cfRule type="cellIs" dxfId="1729" priority="171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165"/>
  <sheetViews>
    <sheetView workbookViewId="0">
      <pane xSplit="3" ySplit="10" topLeftCell="D55" activePane="bottomRight" state="frozen"/>
      <selection pane="topRight" activeCell="D1" sqref="D1"/>
      <selection pane="bottomLeft" activeCell="A11" sqref="A11"/>
      <selection pane="bottomRight" activeCell="A68" sqref="A68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229</v>
      </c>
    </row>
    <row r="5" spans="1:36" ht="14.25" customHeight="1" x14ac:dyDescent="0.15">
      <c r="C5" s="50" t="s">
        <v>236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/>
      <c r="E11" s="9"/>
      <c r="F11" s="9"/>
      <c r="G11" s="17">
        <f t="shared" ref="G11:G46" si="2">SUM(W11:AA11)</f>
        <v>0</v>
      </c>
      <c r="H11" s="20"/>
      <c r="I11" s="9"/>
      <c r="J11" s="19"/>
      <c r="K11" s="21"/>
      <c r="L11" s="9"/>
      <c r="M11" s="22"/>
      <c r="N11" s="9"/>
      <c r="O11" s="22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/>
      <c r="E14" s="9"/>
      <c r="F14" s="9"/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/>
      <c r="E15" s="9"/>
      <c r="F15" s="9"/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/>
      <c r="E33" s="9"/>
      <c r="F33" s="9"/>
      <c r="G33" s="17">
        <f t="shared" si="2"/>
        <v>0</v>
      </c>
      <c r="H33" s="20"/>
      <c r="I33" s="9"/>
      <c r="J33" s="19"/>
      <c r="K33" s="21"/>
      <c r="L33" s="9"/>
      <c r="M33" s="22"/>
      <c r="N33" s="9"/>
      <c r="O33" s="22"/>
      <c r="P33" s="21"/>
      <c r="Q33" s="21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>
        <v>16175</v>
      </c>
      <c r="E34" s="9">
        <v>24538</v>
      </c>
      <c r="F34" s="9">
        <v>4930</v>
      </c>
      <c r="G34" s="17">
        <f t="shared" si="2"/>
        <v>2295</v>
      </c>
      <c r="H34" s="20">
        <v>23100</v>
      </c>
      <c r="I34" s="9">
        <v>19800</v>
      </c>
      <c r="J34" s="19">
        <v>46800</v>
      </c>
      <c r="K34" s="21">
        <v>3900</v>
      </c>
      <c r="L34" s="9">
        <v>3900</v>
      </c>
      <c r="M34" s="22">
        <v>3900</v>
      </c>
      <c r="N34" s="9">
        <v>3900</v>
      </c>
      <c r="O34" s="22">
        <v>3900</v>
      </c>
      <c r="P34" s="21">
        <v>3900</v>
      </c>
      <c r="Q34" s="21">
        <v>3900</v>
      </c>
      <c r="R34" s="21">
        <v>3900</v>
      </c>
      <c r="S34" s="21">
        <v>3900</v>
      </c>
      <c r="T34" s="21">
        <v>3900</v>
      </c>
      <c r="U34" s="21">
        <v>3900</v>
      </c>
      <c r="V34" s="21">
        <v>3900</v>
      </c>
      <c r="W34" s="23">
        <v>1115</v>
      </c>
      <c r="X34" s="23">
        <v>1180</v>
      </c>
      <c r="Y34" s="23"/>
      <c r="Z34" s="23"/>
      <c r="AA34" s="23"/>
      <c r="AB34" s="23"/>
      <c r="AC34" s="23"/>
      <c r="AD34" s="23"/>
      <c r="AE34" s="23">
        <v>18130</v>
      </c>
      <c r="AF34" s="23">
        <v>-260</v>
      </c>
      <c r="AG34" s="23">
        <v>4373</v>
      </c>
      <c r="AH34" s="23"/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/>
      <c r="E39" s="9"/>
      <c r="F39" s="9"/>
      <c r="G39" s="17">
        <f t="shared" si="2"/>
        <v>0</v>
      </c>
      <c r="H39" s="20"/>
      <c r="I39" s="9"/>
      <c r="J39" s="19"/>
      <c r="K39" s="21"/>
      <c r="L39" s="9"/>
      <c r="M39" s="22"/>
      <c r="N39" s="9"/>
      <c r="O39" s="22"/>
      <c r="P39" s="21"/>
      <c r="Q39" s="21"/>
      <c r="R39" s="21"/>
      <c r="S39" s="21"/>
      <c r="T39" s="21"/>
      <c r="U39" s="21"/>
      <c r="V39" s="21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/>
      <c r="E41" s="9"/>
      <c r="F41" s="9"/>
      <c r="G41" s="17">
        <f t="shared" si="2"/>
        <v>0</v>
      </c>
      <c r="H41" s="20"/>
      <c r="I41" s="9"/>
      <c r="J41" s="19"/>
      <c r="K41" s="21"/>
      <c r="L41" s="9"/>
      <c r="M41" s="22"/>
      <c r="N41" s="9"/>
      <c r="O41" s="22"/>
      <c r="P41" s="21"/>
      <c r="Q41" s="21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16175</v>
      </c>
      <c r="E47" s="25">
        <f t="shared" si="3"/>
        <v>24538</v>
      </c>
      <c r="F47" s="25">
        <f t="shared" si="3"/>
        <v>4930</v>
      </c>
      <c r="G47" s="26">
        <f t="shared" si="3"/>
        <v>2295</v>
      </c>
      <c r="H47" s="27">
        <f t="shared" si="3"/>
        <v>23100</v>
      </c>
      <c r="I47" s="28">
        <f t="shared" si="3"/>
        <v>19800</v>
      </c>
      <c r="J47" s="29">
        <f t="shared" si="3"/>
        <v>46800</v>
      </c>
      <c r="K47" s="30">
        <f t="shared" si="3"/>
        <v>3900</v>
      </c>
      <c r="L47" s="30">
        <f t="shared" si="3"/>
        <v>3900</v>
      </c>
      <c r="M47" s="30">
        <f t="shared" si="3"/>
        <v>3900</v>
      </c>
      <c r="N47" s="30">
        <f t="shared" si="3"/>
        <v>3900</v>
      </c>
      <c r="O47" s="30">
        <f t="shared" si="3"/>
        <v>3900</v>
      </c>
      <c r="P47" s="30">
        <f t="shared" si="3"/>
        <v>3900</v>
      </c>
      <c r="Q47" s="30">
        <f t="shared" si="3"/>
        <v>3900</v>
      </c>
      <c r="R47" s="30">
        <f t="shared" si="3"/>
        <v>3900</v>
      </c>
      <c r="S47" s="30">
        <f t="shared" si="3"/>
        <v>3900</v>
      </c>
      <c r="T47" s="25">
        <f t="shared" si="3"/>
        <v>3900</v>
      </c>
      <c r="U47" s="28">
        <f t="shared" si="3"/>
        <v>3900</v>
      </c>
      <c r="V47" s="30">
        <f t="shared" si="3"/>
        <v>3900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/>
      <c r="E49" s="9"/>
      <c r="F49" s="9"/>
      <c r="G49" s="17">
        <f t="shared" ref="G49:G80" si="5">SUM(W49:AA49)</f>
        <v>0</v>
      </c>
      <c r="H49" s="20"/>
      <c r="I49" s="9"/>
      <c r="J49" s="19"/>
      <c r="K49" s="32"/>
      <c r="L49" s="33"/>
      <c r="M49" s="34"/>
      <c r="N49" s="33"/>
      <c r="O49" s="34"/>
      <c r="P49" s="32"/>
      <c r="Q49" s="32"/>
      <c r="R49" s="32"/>
      <c r="S49" s="32"/>
      <c r="T49" s="32"/>
      <c r="U49" s="32"/>
      <c r="V49" s="3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/>
      <c r="J51" s="19"/>
      <c r="K51" s="32"/>
      <c r="L51" s="33"/>
      <c r="M51" s="34"/>
      <c r="N51" s="33"/>
      <c r="O51" s="34"/>
      <c r="P51" s="32"/>
      <c r="Q51" s="32"/>
      <c r="R51" s="32"/>
      <c r="S51" s="32"/>
      <c r="T51" s="32"/>
      <c r="U51" s="32"/>
      <c r="V51" s="3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/>
      <c r="E54" s="9"/>
      <c r="F54" s="9"/>
      <c r="G54" s="17">
        <f t="shared" si="5"/>
        <v>0</v>
      </c>
      <c r="H54" s="20"/>
      <c r="I54" s="9">
        <v>0</v>
      </c>
      <c r="J54" s="19">
        <v>0</v>
      </c>
      <c r="K54" s="32">
        <v>0</v>
      </c>
      <c r="L54" s="33">
        <v>0</v>
      </c>
      <c r="M54" s="34">
        <v>0</v>
      </c>
      <c r="N54" s="33">
        <v>0</v>
      </c>
      <c r="O54" s="34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/>
      <c r="J55" s="19"/>
      <c r="K55" s="32"/>
      <c r="L55" s="33"/>
      <c r="M55" s="34"/>
      <c r="N55" s="33"/>
      <c r="O55" s="34"/>
      <c r="P55" s="32"/>
      <c r="Q55" s="32"/>
      <c r="R55" s="32"/>
      <c r="S55" s="32"/>
      <c r="T55" s="32"/>
      <c r="U55" s="32"/>
      <c r="V55" s="3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/>
      <c r="J56" s="19"/>
      <c r="K56" s="32"/>
      <c r="L56" s="33"/>
      <c r="M56" s="34"/>
      <c r="N56" s="33"/>
      <c r="O56" s="34"/>
      <c r="P56" s="32"/>
      <c r="Q56" s="32"/>
      <c r="R56" s="32"/>
      <c r="S56" s="32"/>
      <c r="T56" s="32"/>
      <c r="U56" s="32"/>
      <c r="V56" s="3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/>
      <c r="J57" s="19"/>
      <c r="K57" s="32"/>
      <c r="L57" s="33"/>
      <c r="M57" s="34"/>
      <c r="N57" s="33"/>
      <c r="O57" s="34"/>
      <c r="P57" s="32"/>
      <c r="Q57" s="32"/>
      <c r="R57" s="32"/>
      <c r="S57" s="32"/>
      <c r="T57" s="32"/>
      <c r="U57" s="32"/>
      <c r="V57" s="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/>
      <c r="J58" s="19"/>
      <c r="K58" s="32"/>
      <c r="L58" s="33"/>
      <c r="M58" s="34"/>
      <c r="N58" s="33"/>
      <c r="O58" s="34"/>
      <c r="P58" s="32"/>
      <c r="Q58" s="32"/>
      <c r="R58" s="32"/>
      <c r="S58" s="32"/>
      <c r="T58" s="32"/>
      <c r="U58" s="32"/>
      <c r="V58" s="3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/>
      <c r="E60" s="9"/>
      <c r="F60" s="9"/>
      <c r="G60" s="17">
        <f t="shared" si="5"/>
        <v>0</v>
      </c>
      <c r="H60" s="20"/>
      <c r="I60" s="9"/>
      <c r="J60" s="19"/>
      <c r="K60" s="21"/>
      <c r="L60" s="9"/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/>
      <c r="J61" s="19"/>
      <c r="K61" s="32"/>
      <c r="L61" s="33"/>
      <c r="M61" s="34"/>
      <c r="N61" s="33"/>
      <c r="O61" s="34"/>
      <c r="P61" s="32"/>
      <c r="Q61" s="32"/>
      <c r="R61" s="32"/>
      <c r="S61" s="32"/>
      <c r="T61" s="32"/>
      <c r="U61" s="32"/>
      <c r="V61" s="3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/>
      <c r="J62" s="19"/>
      <c r="K62" s="32"/>
      <c r="L62" s="33"/>
      <c r="M62" s="34"/>
      <c r="N62" s="33"/>
      <c r="O62" s="34"/>
      <c r="P62" s="32"/>
      <c r="Q62" s="32"/>
      <c r="R62" s="32"/>
      <c r="S62" s="32"/>
      <c r="T62" s="32"/>
      <c r="U62" s="32"/>
      <c r="V62" s="3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/>
      <c r="J63" s="19"/>
      <c r="K63" s="32"/>
      <c r="L63" s="33"/>
      <c r="M63" s="34"/>
      <c r="N63" s="33"/>
      <c r="O63" s="34"/>
      <c r="P63" s="32"/>
      <c r="Q63" s="32"/>
      <c r="R63" s="32"/>
      <c r="S63" s="32"/>
      <c r="T63" s="32"/>
      <c r="U63" s="32"/>
      <c r="V63" s="3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/>
      <c r="E68" s="9"/>
      <c r="F68" s="9"/>
      <c r="G68" s="17">
        <f t="shared" si="5"/>
        <v>0</v>
      </c>
      <c r="H68" s="20"/>
      <c r="I68" s="9"/>
      <c r="J68" s="19">
        <v>2080</v>
      </c>
      <c r="K68" s="21">
        <v>173</v>
      </c>
      <c r="L68" s="21">
        <v>173</v>
      </c>
      <c r="M68" s="21">
        <v>173</v>
      </c>
      <c r="N68" s="21">
        <v>173</v>
      </c>
      <c r="O68" s="21">
        <v>173</v>
      </c>
      <c r="P68" s="21">
        <v>173</v>
      </c>
      <c r="Q68" s="21">
        <v>173</v>
      </c>
      <c r="R68" s="21">
        <v>173</v>
      </c>
      <c r="S68" s="21">
        <v>173</v>
      </c>
      <c r="T68" s="21">
        <v>173</v>
      </c>
      <c r="U68" s="21">
        <v>173</v>
      </c>
      <c r="V68" s="21">
        <v>173</v>
      </c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>
        <v>435.19</v>
      </c>
      <c r="E71" s="9">
        <v>688.21</v>
      </c>
      <c r="F71" s="9">
        <v>127.57</v>
      </c>
      <c r="G71" s="17">
        <f t="shared" si="5"/>
        <v>54.17</v>
      </c>
      <c r="H71" s="20">
        <v>658.00000000000102</v>
      </c>
      <c r="I71" s="9">
        <v>564</v>
      </c>
      <c r="J71" s="19">
        <v>1334</v>
      </c>
      <c r="K71" s="21">
        <v>111.166666666667</v>
      </c>
      <c r="L71" s="9">
        <v>111.166666666667</v>
      </c>
      <c r="M71" s="22">
        <v>111.166666666667</v>
      </c>
      <c r="N71" s="9">
        <v>111.166666666667</v>
      </c>
      <c r="O71" s="22">
        <v>111.166666666667</v>
      </c>
      <c r="P71" s="21">
        <v>111.166666666667</v>
      </c>
      <c r="Q71" s="21">
        <v>111.166666666667</v>
      </c>
      <c r="R71" s="21">
        <v>111.166666666667</v>
      </c>
      <c r="S71" s="21">
        <v>111.166666666667</v>
      </c>
      <c r="T71" s="21">
        <v>111.166666666667</v>
      </c>
      <c r="U71" s="21">
        <v>111.166666666667</v>
      </c>
      <c r="V71" s="21">
        <v>111.166666666667</v>
      </c>
      <c r="W71" s="23">
        <v>37.35</v>
      </c>
      <c r="X71" s="23">
        <v>16.82</v>
      </c>
      <c r="Y71" s="23"/>
      <c r="Z71" s="23"/>
      <c r="AA71" s="23"/>
      <c r="AB71" s="23"/>
      <c r="AC71" s="23"/>
      <c r="AD71" s="23">
        <v>203.38</v>
      </c>
      <c r="AE71" s="23">
        <v>350.55</v>
      </c>
      <c r="AF71" s="23">
        <v>46.47</v>
      </c>
      <c r="AG71" s="23">
        <v>33.64</v>
      </c>
      <c r="AH71" s="23"/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/>
      <c r="E74" s="9"/>
      <c r="F74" s="9"/>
      <c r="G74" s="17">
        <f t="shared" si="5"/>
        <v>0</v>
      </c>
      <c r="H74" s="20"/>
      <c r="I74" s="9"/>
      <c r="J74" s="19"/>
      <c r="K74" s="21"/>
      <c r="L74" s="9"/>
      <c r="M74" s="22"/>
      <c r="N74" s="9"/>
      <c r="O74" s="22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/>
      <c r="E76" s="9"/>
      <c r="F76" s="9"/>
      <c r="G76" s="17">
        <f t="shared" si="5"/>
        <v>0</v>
      </c>
      <c r="H76" s="20"/>
      <c r="I76" s="9"/>
      <c r="J76" s="19"/>
      <c r="K76" s="21"/>
      <c r="L76" s="9"/>
      <c r="M76" s="22"/>
      <c r="N76" s="9"/>
      <c r="O76" s="22"/>
      <c r="P76" s="21"/>
      <c r="Q76" s="21"/>
      <c r="R76" s="21"/>
      <c r="S76" s="21"/>
      <c r="T76" s="21"/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/>
      <c r="E77" s="9"/>
      <c r="F77" s="9"/>
      <c r="G77" s="17">
        <f t="shared" si="5"/>
        <v>0</v>
      </c>
      <c r="H77" s="20"/>
      <c r="I77" s="9"/>
      <c r="J77" s="19"/>
      <c r="K77" s="21"/>
      <c r="L77" s="9"/>
      <c r="M77" s="22"/>
      <c r="N77" s="9"/>
      <c r="O77" s="22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/>
      <c r="E79" s="9"/>
      <c r="F79" s="9"/>
      <c r="G79" s="17">
        <f t="shared" si="5"/>
        <v>0</v>
      </c>
      <c r="H79" s="20"/>
      <c r="I79" s="9"/>
      <c r="J79" s="19"/>
      <c r="K79" s="21"/>
      <c r="L79" s="9"/>
      <c r="M79" s="22"/>
      <c r="N79" s="9"/>
      <c r="O79" s="22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/>
      <c r="E82" s="9"/>
      <c r="F82" s="9"/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/>
      <c r="E83" s="9"/>
      <c r="F83" s="9"/>
      <c r="G83" s="17">
        <f t="shared" si="7"/>
        <v>0</v>
      </c>
      <c r="H83" s="20"/>
      <c r="I83" s="9"/>
      <c r="J83" s="19"/>
      <c r="K83" s="21"/>
      <c r="L83" s="9"/>
      <c r="M83" s="22"/>
      <c r="N83" s="9"/>
      <c r="O83" s="22"/>
      <c r="P83" s="21"/>
      <c r="Q83" s="21"/>
      <c r="R83" s="21"/>
      <c r="S83" s="21"/>
      <c r="T83" s="21"/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/>
      <c r="E85" s="9"/>
      <c r="F85" s="9"/>
      <c r="G85" s="17">
        <f t="shared" si="7"/>
        <v>0</v>
      </c>
      <c r="H85" s="20"/>
      <c r="I85" s="9"/>
      <c r="J85" s="19"/>
      <c r="K85" s="21"/>
      <c r="L85" s="9"/>
      <c r="M85" s="22"/>
      <c r="N85" s="9"/>
      <c r="O85" s="22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>
        <v>1000</v>
      </c>
      <c r="E86" s="9">
        <v>2000</v>
      </c>
      <c r="F86" s="9">
        <v>2500</v>
      </c>
      <c r="G86" s="17">
        <f t="shared" si="7"/>
        <v>1000</v>
      </c>
      <c r="H86" s="20">
        <v>2000</v>
      </c>
      <c r="I86" s="9">
        <v>2000</v>
      </c>
      <c r="J86" s="19">
        <v>4000</v>
      </c>
      <c r="K86" s="21">
        <v>333.33333333333297</v>
      </c>
      <c r="L86" s="9">
        <v>333.33333333333297</v>
      </c>
      <c r="M86" s="22">
        <v>333.33333333333297</v>
      </c>
      <c r="N86" s="9">
        <v>333.33333333333297</v>
      </c>
      <c r="O86" s="22">
        <v>333.33333333333297</v>
      </c>
      <c r="P86" s="21">
        <v>333.33333333333297</v>
      </c>
      <c r="Q86" s="21">
        <v>333.33333333333297</v>
      </c>
      <c r="R86" s="21">
        <v>333.33333333333297</v>
      </c>
      <c r="S86" s="21">
        <v>333.33333333333297</v>
      </c>
      <c r="T86" s="21">
        <v>333.33333333333297</v>
      </c>
      <c r="U86" s="21">
        <v>333.33333333333297</v>
      </c>
      <c r="V86" s="21">
        <v>333.33333333333297</v>
      </c>
      <c r="W86" s="23">
        <v>500</v>
      </c>
      <c r="X86" s="23"/>
      <c r="Y86" s="23"/>
      <c r="Z86" s="23"/>
      <c r="AA86" s="23">
        <v>500</v>
      </c>
      <c r="AB86" s="23"/>
      <c r="AC86" s="23"/>
      <c r="AD86" s="23"/>
      <c r="AE86" s="23"/>
      <c r="AF86" s="23">
        <v>1000</v>
      </c>
      <c r="AG86" s="23"/>
      <c r="AH86" s="23"/>
    </row>
    <row r="87" spans="2:34" ht="13.5" customHeight="1" x14ac:dyDescent="0.15">
      <c r="B87" s="7" t="s">
        <v>74</v>
      </c>
      <c r="C87" s="8" t="str">
        <f t="shared" si="6"/>
        <v>(5306) AWARDS</v>
      </c>
      <c r="D87" s="9"/>
      <c r="E87" s="9"/>
      <c r="F87" s="9"/>
      <c r="G87" s="17">
        <f t="shared" si="7"/>
        <v>0</v>
      </c>
      <c r="H87" s="20"/>
      <c r="I87" s="9"/>
      <c r="J87" s="19"/>
      <c r="K87" s="21"/>
      <c r="L87" s="9"/>
      <c r="M87" s="22"/>
      <c r="N87" s="9"/>
      <c r="O87" s="22"/>
      <c r="P87" s="21"/>
      <c r="Q87" s="21"/>
      <c r="R87" s="21"/>
      <c r="S87" s="21"/>
      <c r="T87" s="21"/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/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/>
      <c r="E90" s="9"/>
      <c r="F90" s="9"/>
      <c r="G90" s="17">
        <f t="shared" si="7"/>
        <v>0</v>
      </c>
      <c r="H90" s="20"/>
      <c r="I90" s="9"/>
      <c r="J90" s="19"/>
      <c r="K90" s="21"/>
      <c r="L90" s="9"/>
      <c r="M90" s="22"/>
      <c r="N90" s="9"/>
      <c r="O90" s="22"/>
      <c r="P90" s="21"/>
      <c r="Q90" s="21"/>
      <c r="R90" s="21"/>
      <c r="S90" s="21"/>
      <c r="T90" s="21"/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/>
      <c r="E93" s="9"/>
      <c r="F93" s="9"/>
      <c r="G93" s="17">
        <f t="shared" si="7"/>
        <v>0</v>
      </c>
      <c r="H93" s="20"/>
      <c r="I93" s="9"/>
      <c r="J93" s="19"/>
      <c r="K93" s="21"/>
      <c r="L93" s="9"/>
      <c r="M93" s="22"/>
      <c r="N93" s="9"/>
      <c r="O93" s="22"/>
      <c r="P93" s="21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/>
      <c r="J94" s="19"/>
      <c r="K94" s="21"/>
      <c r="L94" s="9"/>
      <c r="M94" s="22"/>
      <c r="N94" s="9"/>
      <c r="O94" s="22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/>
      <c r="E95" s="9"/>
      <c r="F95" s="9"/>
      <c r="G95" s="17">
        <f t="shared" si="7"/>
        <v>0</v>
      </c>
      <c r="H95" s="20"/>
      <c r="I95" s="9"/>
      <c r="J95" s="19"/>
      <c r="K95" s="21"/>
      <c r="L95" s="9"/>
      <c r="M95" s="22"/>
      <c r="N95" s="9"/>
      <c r="O95" s="22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/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/>
      <c r="E107" s="9"/>
      <c r="F107" s="9"/>
      <c r="G107" s="17">
        <f t="shared" si="7"/>
        <v>0</v>
      </c>
      <c r="H107" s="20"/>
      <c r="I107" s="9"/>
      <c r="J107" s="19"/>
      <c r="K107" s="21"/>
      <c r="L107" s="9"/>
      <c r="M107" s="22"/>
      <c r="N107" s="9"/>
      <c r="O107" s="22"/>
      <c r="P107" s="21"/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/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/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/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/>
      <c r="E116" s="9"/>
      <c r="F116" s="9"/>
      <c r="G116" s="17">
        <f t="shared" si="9"/>
        <v>0</v>
      </c>
      <c r="H116" s="20"/>
      <c r="I116" s="9"/>
      <c r="J116" s="19"/>
      <c r="K116" s="21"/>
      <c r="L116" s="9"/>
      <c r="M116" s="22"/>
      <c r="N116" s="9"/>
      <c r="O116" s="22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/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/>
      <c r="G123" s="17">
        <f t="shared" si="9"/>
        <v>0</v>
      </c>
      <c r="H123" s="20"/>
      <c r="I123" s="9"/>
      <c r="J123" s="19"/>
      <c r="K123" s="21"/>
      <c r="L123" s="9"/>
      <c r="M123" s="22"/>
      <c r="N123" s="9"/>
      <c r="O123" s="22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/>
      <c r="E125" s="9"/>
      <c r="F125" s="9"/>
      <c r="G125" s="17">
        <f t="shared" si="9"/>
        <v>0</v>
      </c>
      <c r="H125" s="20"/>
      <c r="I125" s="9"/>
      <c r="J125" s="19"/>
      <c r="K125" s="21"/>
      <c r="L125" s="9"/>
      <c r="M125" s="22"/>
      <c r="N125" s="9"/>
      <c r="O125" s="22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/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/>
      <c r="E136" s="9"/>
      <c r="F136" s="9"/>
      <c r="G136" s="17">
        <f t="shared" si="9"/>
        <v>0</v>
      </c>
      <c r="H136" s="20"/>
      <c r="I136" s="9"/>
      <c r="J136" s="19"/>
      <c r="K136" s="21"/>
      <c r="L136" s="9"/>
      <c r="M136" s="22"/>
      <c r="N136" s="9"/>
      <c r="O136" s="22"/>
      <c r="P136" s="21"/>
      <c r="Q136" s="21"/>
      <c r="R136" s="21"/>
      <c r="S136" s="21"/>
      <c r="T136" s="21"/>
      <c r="U136" s="21"/>
      <c r="V136" s="21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/>
      <c r="E138" s="9"/>
      <c r="F138" s="9"/>
      <c r="G138" s="17">
        <f t="shared" si="9"/>
        <v>0</v>
      </c>
      <c r="H138" s="20"/>
      <c r="I138" s="9"/>
      <c r="J138" s="19"/>
      <c r="K138" s="21"/>
      <c r="L138" s="9"/>
      <c r="M138" s="22"/>
      <c r="N138" s="9"/>
      <c r="O138" s="22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/>
      <c r="E141" s="9"/>
      <c r="F141" s="9"/>
      <c r="G141" s="17">
        <f t="shared" si="9"/>
        <v>0</v>
      </c>
      <c r="H141" s="20"/>
      <c r="I141" s="9"/>
      <c r="J141" s="19"/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/>
      <c r="E142" s="9"/>
      <c r="F142" s="9"/>
      <c r="G142" s="17">
        <f t="shared" si="9"/>
        <v>0</v>
      </c>
      <c r="H142" s="20"/>
      <c r="I142" s="9"/>
      <c r="J142" s="19"/>
      <c r="K142" s="21"/>
      <c r="L142" s="9"/>
      <c r="M142" s="22"/>
      <c r="N142" s="9"/>
      <c r="O142" s="22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/>
      <c r="E145" s="9"/>
      <c r="F145" s="9"/>
      <c r="G145" s="17">
        <f t="shared" ref="G145:G156" si="11">SUM(W145:AA145)</f>
        <v>0</v>
      </c>
      <c r="H145" s="20"/>
      <c r="I145" s="9"/>
      <c r="J145" s="19"/>
      <c r="K145" s="21"/>
      <c r="L145" s="9"/>
      <c r="M145" s="22"/>
      <c r="N145" s="9"/>
      <c r="O145" s="22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/>
      <c r="E146" s="9"/>
      <c r="F146" s="9"/>
      <c r="G146" s="17">
        <f t="shared" si="11"/>
        <v>0</v>
      </c>
      <c r="H146" s="20"/>
      <c r="I146" s="9"/>
      <c r="J146" s="19"/>
      <c r="K146" s="21"/>
      <c r="L146" s="9"/>
      <c r="M146" s="22"/>
      <c r="N146" s="9"/>
      <c r="O146" s="22"/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/>
      <c r="E147" s="9"/>
      <c r="F147" s="9"/>
      <c r="G147" s="17">
        <f t="shared" si="11"/>
        <v>0</v>
      </c>
      <c r="H147" s="20"/>
      <c r="I147" s="9"/>
      <c r="J147" s="19"/>
      <c r="K147" s="21"/>
      <c r="L147" s="9"/>
      <c r="M147" s="22"/>
      <c r="N147" s="9"/>
      <c r="O147" s="22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>
        <v>335.42</v>
      </c>
      <c r="E149" s="9">
        <v>692.15</v>
      </c>
      <c r="F149" s="9">
        <v>54.5</v>
      </c>
      <c r="G149" s="17">
        <f t="shared" si="11"/>
        <v>0</v>
      </c>
      <c r="H149" s="20">
        <v>760.00000000000102</v>
      </c>
      <c r="I149" s="9">
        <v>777</v>
      </c>
      <c r="J149" s="19">
        <v>1380</v>
      </c>
      <c r="K149" s="21">
        <v>115</v>
      </c>
      <c r="L149" s="9">
        <v>115</v>
      </c>
      <c r="M149" s="22">
        <v>115</v>
      </c>
      <c r="N149" s="9">
        <v>115</v>
      </c>
      <c r="O149" s="22">
        <v>115</v>
      </c>
      <c r="P149" s="21">
        <v>115</v>
      </c>
      <c r="Q149" s="21">
        <v>115</v>
      </c>
      <c r="R149" s="21">
        <v>115</v>
      </c>
      <c r="S149" s="21">
        <v>115</v>
      </c>
      <c r="T149" s="21">
        <v>115</v>
      </c>
      <c r="U149" s="21">
        <v>115</v>
      </c>
      <c r="V149" s="21">
        <v>115</v>
      </c>
      <c r="W149" s="23"/>
      <c r="X149" s="23"/>
      <c r="Y149" s="23"/>
      <c r="Z149" s="23"/>
      <c r="AA149" s="23"/>
      <c r="AB149" s="23"/>
      <c r="AC149" s="23">
        <v>65.400000000000006</v>
      </c>
      <c r="AD149" s="23"/>
      <c r="AE149" s="23"/>
      <c r="AF149" s="23"/>
      <c r="AG149" s="23"/>
      <c r="AH149" s="23">
        <v>626.75</v>
      </c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>
        <v>620</v>
      </c>
      <c r="I152" s="9"/>
      <c r="J152" s="19">
        <v>4680</v>
      </c>
      <c r="K152" s="21">
        <v>390</v>
      </c>
      <c r="L152" s="21">
        <v>390</v>
      </c>
      <c r="M152" s="21">
        <v>390</v>
      </c>
      <c r="N152" s="21">
        <v>390</v>
      </c>
      <c r="O152" s="21">
        <v>390</v>
      </c>
      <c r="P152" s="21">
        <v>390</v>
      </c>
      <c r="Q152" s="21">
        <v>390</v>
      </c>
      <c r="R152" s="21">
        <v>390</v>
      </c>
      <c r="S152" s="21">
        <v>390</v>
      </c>
      <c r="T152" s="21">
        <v>390</v>
      </c>
      <c r="U152" s="21">
        <v>390</v>
      </c>
      <c r="V152" s="21">
        <v>390</v>
      </c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>
        <v>2094.67</v>
      </c>
      <c r="E153" s="9">
        <v>3239.02</v>
      </c>
      <c r="F153" s="9">
        <v>650.76</v>
      </c>
      <c r="G153" s="17">
        <f t="shared" si="11"/>
        <v>302.94</v>
      </c>
      <c r="H153" s="20">
        <v>3049</v>
      </c>
      <c r="I153" s="9">
        <v>2624</v>
      </c>
      <c r="J153" s="19">
        <v>6201</v>
      </c>
      <c r="K153" s="21">
        <v>516.75</v>
      </c>
      <c r="L153" s="9">
        <v>516.75</v>
      </c>
      <c r="M153" s="22">
        <v>516.75</v>
      </c>
      <c r="N153" s="9">
        <v>516.75</v>
      </c>
      <c r="O153" s="22">
        <v>516.75</v>
      </c>
      <c r="P153" s="21">
        <v>516.75</v>
      </c>
      <c r="Q153" s="21">
        <v>516.75</v>
      </c>
      <c r="R153" s="21">
        <v>516.75</v>
      </c>
      <c r="S153" s="21">
        <v>516.75</v>
      </c>
      <c r="T153" s="21">
        <v>516.75</v>
      </c>
      <c r="U153" s="21">
        <v>516.75</v>
      </c>
      <c r="V153" s="21">
        <v>516.75</v>
      </c>
      <c r="W153" s="23">
        <v>147.18</v>
      </c>
      <c r="X153" s="23">
        <v>155.76</v>
      </c>
      <c r="Y153" s="23"/>
      <c r="Z153" s="23"/>
      <c r="AA153" s="23"/>
      <c r="AB153" s="23"/>
      <c r="AC153" s="23"/>
      <c r="AD153" s="23"/>
      <c r="AE153" s="23">
        <v>2393.16</v>
      </c>
      <c r="AF153" s="23">
        <v>-34.32</v>
      </c>
      <c r="AG153" s="23">
        <v>577.24</v>
      </c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/>
      <c r="E155" s="9"/>
      <c r="F155" s="9"/>
      <c r="G155" s="17">
        <f t="shared" si="11"/>
        <v>0</v>
      </c>
      <c r="H155" s="20"/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>
        <v>3865.28</v>
      </c>
      <c r="E156" s="25">
        <v>6619.38</v>
      </c>
      <c r="F156" s="25">
        <v>3332.83</v>
      </c>
      <c r="G156" s="35">
        <f t="shared" si="11"/>
        <v>1357.1100000000001</v>
      </c>
      <c r="H156" s="27">
        <v>7087</v>
      </c>
      <c r="I156" s="28">
        <v>5965.00000000001</v>
      </c>
      <c r="J156" s="29">
        <f>SUM(J49:J155)</f>
        <v>19675</v>
      </c>
      <c r="K156" s="30">
        <v>2831.25</v>
      </c>
      <c r="L156" s="30">
        <v>2831.25</v>
      </c>
      <c r="M156" s="30">
        <v>2831.25</v>
      </c>
      <c r="N156" s="30">
        <v>2831.25</v>
      </c>
      <c r="O156" s="30">
        <v>2831.25</v>
      </c>
      <c r="P156" s="30">
        <v>2831.25</v>
      </c>
      <c r="Q156" s="30">
        <v>2831.25</v>
      </c>
      <c r="R156" s="30">
        <v>2831.25</v>
      </c>
      <c r="S156" s="30">
        <v>2831.25</v>
      </c>
      <c r="T156" s="25">
        <v>2831.25</v>
      </c>
      <c r="U156" s="28">
        <v>2831.25</v>
      </c>
      <c r="V156" s="30">
        <v>2831.25</v>
      </c>
      <c r="W156" s="24">
        <v>684.53</v>
      </c>
      <c r="X156" s="24">
        <v>172.58</v>
      </c>
      <c r="Y156" s="24"/>
      <c r="Z156" s="24"/>
      <c r="AA156" s="24">
        <v>500</v>
      </c>
      <c r="AB156" s="24"/>
      <c r="AC156" s="24">
        <v>65.400000000000006</v>
      </c>
      <c r="AD156" s="24">
        <v>203.38</v>
      </c>
      <c r="AE156" s="24">
        <v>2743.71</v>
      </c>
      <c r="AF156" s="24">
        <v>1012.15</v>
      </c>
      <c r="AG156" s="24">
        <v>610.88</v>
      </c>
      <c r="AH156" s="24">
        <v>626.75</v>
      </c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12309.72</v>
      </c>
      <c r="E158" s="38">
        <f t="shared" si="12"/>
        <v>17918.62</v>
      </c>
      <c r="F158" s="38">
        <f t="shared" si="12"/>
        <v>1597.17</v>
      </c>
      <c r="G158" s="39">
        <f t="shared" si="12"/>
        <v>937.88999999999987</v>
      </c>
      <c r="H158" s="40">
        <f t="shared" si="12"/>
        <v>16013</v>
      </c>
      <c r="I158" s="41">
        <f t="shared" si="12"/>
        <v>13834.999999999989</v>
      </c>
      <c r="J158" s="42">
        <f t="shared" si="12"/>
        <v>27125</v>
      </c>
      <c r="K158" s="43">
        <f t="shared" si="12"/>
        <v>1068.75</v>
      </c>
      <c r="L158" s="43">
        <f t="shared" si="12"/>
        <v>1068.75</v>
      </c>
      <c r="M158" s="43">
        <f t="shared" si="12"/>
        <v>1068.75</v>
      </c>
      <c r="N158" s="43">
        <f t="shared" si="12"/>
        <v>1068.75</v>
      </c>
      <c r="O158" s="43">
        <f t="shared" si="12"/>
        <v>1068.75</v>
      </c>
      <c r="P158" s="43">
        <f t="shared" si="12"/>
        <v>1068.75</v>
      </c>
      <c r="Q158" s="43">
        <f t="shared" si="12"/>
        <v>1068.75</v>
      </c>
      <c r="R158" s="43">
        <f t="shared" si="12"/>
        <v>1068.75</v>
      </c>
      <c r="S158" s="43">
        <f t="shared" si="12"/>
        <v>1068.75</v>
      </c>
      <c r="T158" s="38">
        <f t="shared" si="12"/>
        <v>1068.75</v>
      </c>
      <c r="U158" s="41">
        <f t="shared" si="12"/>
        <v>1068.75</v>
      </c>
      <c r="V158" s="43">
        <f t="shared" si="12"/>
        <v>1068.75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/>
      <c r="E160" s="45"/>
      <c r="F160" s="45"/>
      <c r="G160" s="4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1728" priority="1" operator="greaterThan">
      <formula>1000</formula>
    </cfRule>
  </conditionalFormatting>
  <conditionalFormatting sqref="E10">
    <cfRule type="cellIs" dxfId="1727" priority="2" operator="greaterThan">
      <formula>1000</formula>
    </cfRule>
  </conditionalFormatting>
  <conditionalFormatting sqref="F10">
    <cfRule type="cellIs" dxfId="1726" priority="3" operator="greaterThan">
      <formula>1000</formula>
    </cfRule>
  </conditionalFormatting>
  <conditionalFormatting sqref="G10">
    <cfRule type="cellIs" dxfId="1725" priority="4" operator="greaterThan">
      <formula>1000</formula>
    </cfRule>
  </conditionalFormatting>
  <conditionalFormatting sqref="H10">
    <cfRule type="cellIs" dxfId="1724" priority="5" operator="greaterThan">
      <formula>1000</formula>
    </cfRule>
  </conditionalFormatting>
  <conditionalFormatting sqref="I10">
    <cfRule type="cellIs" dxfId="1723" priority="6" operator="greaterThan">
      <formula>1000</formula>
    </cfRule>
  </conditionalFormatting>
  <conditionalFormatting sqref="J10">
    <cfRule type="cellIs" dxfId="1722" priority="7" operator="greaterThan">
      <formula>1000</formula>
    </cfRule>
  </conditionalFormatting>
  <conditionalFormatting sqref="K10">
    <cfRule type="cellIs" dxfId="1721" priority="8" operator="greaterThan">
      <formula>1000</formula>
    </cfRule>
  </conditionalFormatting>
  <conditionalFormatting sqref="L10">
    <cfRule type="cellIs" dxfId="1720" priority="9" operator="greaterThan">
      <formula>1000</formula>
    </cfRule>
  </conditionalFormatting>
  <conditionalFormatting sqref="M10">
    <cfRule type="cellIs" dxfId="1719" priority="10" operator="greaterThan">
      <formula>1000</formula>
    </cfRule>
  </conditionalFormatting>
  <conditionalFormatting sqref="N10">
    <cfRule type="cellIs" dxfId="1718" priority="11" operator="greaterThan">
      <formula>1000</formula>
    </cfRule>
  </conditionalFormatting>
  <conditionalFormatting sqref="O10">
    <cfRule type="cellIs" dxfId="1717" priority="12" operator="greaterThan">
      <formula>1000</formula>
    </cfRule>
  </conditionalFormatting>
  <conditionalFormatting sqref="P10">
    <cfRule type="cellIs" dxfId="1716" priority="13" operator="greaterThan">
      <formula>1000</formula>
    </cfRule>
  </conditionalFormatting>
  <conditionalFormatting sqref="Q10">
    <cfRule type="cellIs" dxfId="1715" priority="14" operator="greaterThan">
      <formula>1000</formula>
    </cfRule>
  </conditionalFormatting>
  <conditionalFormatting sqref="R10">
    <cfRule type="cellIs" dxfId="1714" priority="15" operator="greaterThan">
      <formula>1000</formula>
    </cfRule>
  </conditionalFormatting>
  <conditionalFormatting sqref="S10">
    <cfRule type="cellIs" dxfId="1713" priority="16" operator="greaterThan">
      <formula>1000</formula>
    </cfRule>
  </conditionalFormatting>
  <conditionalFormatting sqref="T10">
    <cfRule type="cellIs" dxfId="1712" priority="17" operator="greaterThan">
      <formula>1000</formula>
    </cfRule>
  </conditionalFormatting>
  <conditionalFormatting sqref="U10">
    <cfRule type="cellIs" dxfId="1711" priority="18" operator="greaterThan">
      <formula>1000</formula>
    </cfRule>
  </conditionalFormatting>
  <conditionalFormatting sqref="V10">
    <cfRule type="cellIs" dxfId="1710" priority="19" operator="greaterThan">
      <formula>1000</formula>
    </cfRule>
  </conditionalFormatting>
  <conditionalFormatting sqref="D10">
    <cfRule type="cellIs" dxfId="1709" priority="20" operator="greaterThan">
      <formula>1000</formula>
    </cfRule>
  </conditionalFormatting>
  <conditionalFormatting sqref="E10">
    <cfRule type="cellIs" dxfId="1708" priority="21" operator="greaterThan">
      <formula>1000</formula>
    </cfRule>
  </conditionalFormatting>
  <conditionalFormatting sqref="F10">
    <cfRule type="cellIs" dxfId="1707" priority="22" operator="greaterThan">
      <formula>1000</formula>
    </cfRule>
  </conditionalFormatting>
  <conditionalFormatting sqref="G10">
    <cfRule type="cellIs" dxfId="1706" priority="23" operator="greaterThan">
      <formula>1000</formula>
    </cfRule>
  </conditionalFormatting>
  <conditionalFormatting sqref="H10">
    <cfRule type="cellIs" dxfId="1705" priority="24" operator="greaterThan">
      <formula>1000</formula>
    </cfRule>
  </conditionalFormatting>
  <conditionalFormatting sqref="I10">
    <cfRule type="cellIs" dxfId="1704" priority="25" operator="greaterThan">
      <formula>1000</formula>
    </cfRule>
  </conditionalFormatting>
  <conditionalFormatting sqref="J10">
    <cfRule type="cellIs" dxfId="1703" priority="26" operator="greaterThan">
      <formula>1000</formula>
    </cfRule>
  </conditionalFormatting>
  <conditionalFormatting sqref="K10">
    <cfRule type="cellIs" dxfId="1702" priority="27" operator="greaterThan">
      <formula>1000</formula>
    </cfRule>
  </conditionalFormatting>
  <conditionalFormatting sqref="L10">
    <cfRule type="cellIs" dxfId="1701" priority="28" operator="greaterThan">
      <formula>1000</formula>
    </cfRule>
  </conditionalFormatting>
  <conditionalFormatting sqref="M10">
    <cfRule type="cellIs" dxfId="1700" priority="29" operator="greaterThan">
      <formula>1000</formula>
    </cfRule>
  </conditionalFormatting>
  <conditionalFormatting sqref="N10">
    <cfRule type="cellIs" dxfId="1699" priority="30" operator="greaterThan">
      <formula>1000</formula>
    </cfRule>
  </conditionalFormatting>
  <conditionalFormatting sqref="O10">
    <cfRule type="cellIs" dxfId="1698" priority="31" operator="greaterThan">
      <formula>1000</formula>
    </cfRule>
  </conditionalFormatting>
  <conditionalFormatting sqref="P10">
    <cfRule type="cellIs" dxfId="1697" priority="32" operator="greaterThan">
      <formula>1000</formula>
    </cfRule>
  </conditionalFormatting>
  <conditionalFormatting sqref="Q10">
    <cfRule type="cellIs" dxfId="1696" priority="33" operator="greaterThan">
      <formula>1000</formula>
    </cfRule>
  </conditionalFormatting>
  <conditionalFormatting sqref="R10">
    <cfRule type="cellIs" dxfId="1695" priority="34" operator="greaterThan">
      <formula>1000</formula>
    </cfRule>
  </conditionalFormatting>
  <conditionalFormatting sqref="S10">
    <cfRule type="cellIs" dxfId="1694" priority="35" operator="greaterThan">
      <formula>1000</formula>
    </cfRule>
  </conditionalFormatting>
  <conditionalFormatting sqref="T10">
    <cfRule type="cellIs" dxfId="1693" priority="36" operator="greaterThan">
      <formula>1000</formula>
    </cfRule>
  </conditionalFormatting>
  <conditionalFormatting sqref="U10">
    <cfRule type="cellIs" dxfId="1692" priority="37" operator="greaterThan">
      <formula>1000</formula>
    </cfRule>
  </conditionalFormatting>
  <conditionalFormatting sqref="V10">
    <cfRule type="cellIs" dxfId="1691" priority="38" operator="greaterThan">
      <formula>1000</formula>
    </cfRule>
  </conditionalFormatting>
  <conditionalFormatting sqref="D10">
    <cfRule type="cellIs" dxfId="1690" priority="39" operator="greaterThan">
      <formula>1000</formula>
    </cfRule>
  </conditionalFormatting>
  <conditionalFormatting sqref="E10">
    <cfRule type="cellIs" dxfId="1689" priority="40" operator="greaterThan">
      <formula>1000</formula>
    </cfRule>
  </conditionalFormatting>
  <conditionalFormatting sqref="F10">
    <cfRule type="cellIs" dxfId="1688" priority="41" operator="greaterThan">
      <formula>1000</formula>
    </cfRule>
  </conditionalFormatting>
  <conditionalFormatting sqref="G10">
    <cfRule type="cellIs" dxfId="1687" priority="42" operator="greaterThan">
      <formula>1000</formula>
    </cfRule>
  </conditionalFormatting>
  <conditionalFormatting sqref="H10">
    <cfRule type="cellIs" dxfId="1686" priority="43" operator="greaterThan">
      <formula>1000</formula>
    </cfRule>
  </conditionalFormatting>
  <conditionalFormatting sqref="I10">
    <cfRule type="cellIs" dxfId="1685" priority="44" operator="greaterThan">
      <formula>1000</formula>
    </cfRule>
  </conditionalFormatting>
  <conditionalFormatting sqref="J10">
    <cfRule type="cellIs" dxfId="1684" priority="45" operator="greaterThan">
      <formula>1000</formula>
    </cfRule>
  </conditionalFormatting>
  <conditionalFormatting sqref="K10">
    <cfRule type="cellIs" dxfId="1683" priority="46" operator="greaterThan">
      <formula>1000</formula>
    </cfRule>
  </conditionalFormatting>
  <conditionalFormatting sqref="L10">
    <cfRule type="cellIs" dxfId="1682" priority="47" operator="greaterThan">
      <formula>1000</formula>
    </cfRule>
  </conditionalFormatting>
  <conditionalFormatting sqref="M10">
    <cfRule type="cellIs" dxfId="1681" priority="48" operator="greaterThan">
      <formula>1000</formula>
    </cfRule>
  </conditionalFormatting>
  <conditionalFormatting sqref="N10">
    <cfRule type="cellIs" dxfId="1680" priority="49" operator="greaterThan">
      <formula>1000</formula>
    </cfRule>
  </conditionalFormatting>
  <conditionalFormatting sqref="O10">
    <cfRule type="cellIs" dxfId="1679" priority="50" operator="greaterThan">
      <formula>1000</formula>
    </cfRule>
  </conditionalFormatting>
  <conditionalFormatting sqref="P10">
    <cfRule type="cellIs" dxfId="1678" priority="51" operator="greaterThan">
      <formula>1000</formula>
    </cfRule>
  </conditionalFormatting>
  <conditionalFormatting sqref="Q10">
    <cfRule type="cellIs" dxfId="1677" priority="52" operator="greaterThan">
      <formula>1000</formula>
    </cfRule>
  </conditionalFormatting>
  <conditionalFormatting sqref="R10">
    <cfRule type="cellIs" dxfId="1676" priority="53" operator="greaterThan">
      <formula>1000</formula>
    </cfRule>
  </conditionalFormatting>
  <conditionalFormatting sqref="S10">
    <cfRule type="cellIs" dxfId="1675" priority="54" operator="greaterThan">
      <formula>1000</formula>
    </cfRule>
  </conditionalFormatting>
  <conditionalFormatting sqref="T10">
    <cfRule type="cellIs" dxfId="1674" priority="55" operator="greaterThan">
      <formula>1000</formula>
    </cfRule>
  </conditionalFormatting>
  <conditionalFormatting sqref="U10">
    <cfRule type="cellIs" dxfId="1673" priority="56" operator="greaterThan">
      <formula>1000</formula>
    </cfRule>
  </conditionalFormatting>
  <conditionalFormatting sqref="V10">
    <cfRule type="cellIs" dxfId="1672" priority="57" operator="greaterThan">
      <formula>1000</formula>
    </cfRule>
  </conditionalFormatting>
  <conditionalFormatting sqref="D10">
    <cfRule type="cellIs" dxfId="1671" priority="58" operator="greaterThan">
      <formula>1000</formula>
    </cfRule>
  </conditionalFormatting>
  <conditionalFormatting sqref="E10">
    <cfRule type="cellIs" dxfId="1670" priority="59" operator="greaterThan">
      <formula>1000</formula>
    </cfRule>
  </conditionalFormatting>
  <conditionalFormatting sqref="F10">
    <cfRule type="cellIs" dxfId="1669" priority="60" operator="greaterThan">
      <formula>1000</formula>
    </cfRule>
  </conditionalFormatting>
  <conditionalFormatting sqref="G10">
    <cfRule type="cellIs" dxfId="1668" priority="61" operator="greaterThan">
      <formula>1000</formula>
    </cfRule>
  </conditionalFormatting>
  <conditionalFormatting sqref="H10">
    <cfRule type="cellIs" dxfId="1667" priority="62" operator="greaterThan">
      <formula>1000</formula>
    </cfRule>
  </conditionalFormatting>
  <conditionalFormatting sqref="I10">
    <cfRule type="cellIs" dxfId="1666" priority="63" operator="greaterThan">
      <formula>1000</formula>
    </cfRule>
  </conditionalFormatting>
  <conditionalFormatting sqref="J10">
    <cfRule type="cellIs" dxfId="1665" priority="64" operator="greaterThan">
      <formula>1000</formula>
    </cfRule>
  </conditionalFormatting>
  <conditionalFormatting sqref="K10">
    <cfRule type="cellIs" dxfId="1664" priority="65" operator="greaterThan">
      <formula>1000</formula>
    </cfRule>
  </conditionalFormatting>
  <conditionalFormatting sqref="L10">
    <cfRule type="cellIs" dxfId="1663" priority="66" operator="greaterThan">
      <formula>1000</formula>
    </cfRule>
  </conditionalFormatting>
  <conditionalFormatting sqref="M10">
    <cfRule type="cellIs" dxfId="1662" priority="67" operator="greaterThan">
      <formula>1000</formula>
    </cfRule>
  </conditionalFormatting>
  <conditionalFormatting sqref="N10">
    <cfRule type="cellIs" dxfId="1661" priority="68" operator="greaterThan">
      <formula>1000</formula>
    </cfRule>
  </conditionalFormatting>
  <conditionalFormatting sqref="O10">
    <cfRule type="cellIs" dxfId="1660" priority="69" operator="greaterThan">
      <formula>1000</formula>
    </cfRule>
  </conditionalFormatting>
  <conditionalFormatting sqref="P10">
    <cfRule type="cellIs" dxfId="1659" priority="70" operator="greaterThan">
      <formula>1000</formula>
    </cfRule>
  </conditionalFormatting>
  <conditionalFormatting sqref="Q10">
    <cfRule type="cellIs" dxfId="1658" priority="71" operator="greaterThan">
      <formula>1000</formula>
    </cfRule>
  </conditionalFormatting>
  <conditionalFormatting sqref="R10">
    <cfRule type="cellIs" dxfId="1657" priority="72" operator="greaterThan">
      <formula>1000</formula>
    </cfRule>
  </conditionalFormatting>
  <conditionalFormatting sqref="S10">
    <cfRule type="cellIs" dxfId="1656" priority="73" operator="greaterThan">
      <formula>1000</formula>
    </cfRule>
  </conditionalFormatting>
  <conditionalFormatting sqref="T10">
    <cfRule type="cellIs" dxfId="1655" priority="74" operator="greaterThan">
      <formula>1000</formula>
    </cfRule>
  </conditionalFormatting>
  <conditionalFormatting sqref="U10">
    <cfRule type="cellIs" dxfId="1654" priority="75" operator="greaterThan">
      <formula>1000</formula>
    </cfRule>
  </conditionalFormatting>
  <conditionalFormatting sqref="V10">
    <cfRule type="cellIs" dxfId="1653" priority="76" operator="greaterThan">
      <formula>1000</formula>
    </cfRule>
  </conditionalFormatting>
  <conditionalFormatting sqref="D10">
    <cfRule type="cellIs" dxfId="1652" priority="77" operator="greaterThan">
      <formula>1000</formula>
    </cfRule>
  </conditionalFormatting>
  <conditionalFormatting sqref="E10">
    <cfRule type="cellIs" dxfId="1651" priority="78" operator="greaterThan">
      <formula>1000</formula>
    </cfRule>
  </conditionalFormatting>
  <conditionalFormatting sqref="F10">
    <cfRule type="cellIs" dxfId="1650" priority="79" operator="greaterThan">
      <formula>1000</formula>
    </cfRule>
  </conditionalFormatting>
  <conditionalFormatting sqref="G10">
    <cfRule type="cellIs" dxfId="1649" priority="80" operator="greaterThan">
      <formula>1000</formula>
    </cfRule>
  </conditionalFormatting>
  <conditionalFormatting sqref="H10">
    <cfRule type="cellIs" dxfId="1648" priority="81" operator="greaterThan">
      <formula>1000</formula>
    </cfRule>
  </conditionalFormatting>
  <conditionalFormatting sqref="I10">
    <cfRule type="cellIs" dxfId="1647" priority="82" operator="greaterThan">
      <formula>1000</formula>
    </cfRule>
  </conditionalFormatting>
  <conditionalFormatting sqref="J10">
    <cfRule type="cellIs" dxfId="1646" priority="83" operator="greaterThan">
      <formula>1000</formula>
    </cfRule>
  </conditionalFormatting>
  <conditionalFormatting sqref="K10">
    <cfRule type="cellIs" dxfId="1645" priority="84" operator="greaterThan">
      <formula>1000</formula>
    </cfRule>
  </conditionalFormatting>
  <conditionalFormatting sqref="L10">
    <cfRule type="cellIs" dxfId="1644" priority="85" operator="greaterThan">
      <formula>1000</formula>
    </cfRule>
  </conditionalFormatting>
  <conditionalFormatting sqref="M10">
    <cfRule type="cellIs" dxfId="1643" priority="86" operator="greaterThan">
      <formula>1000</formula>
    </cfRule>
  </conditionalFormatting>
  <conditionalFormatting sqref="N10">
    <cfRule type="cellIs" dxfId="1642" priority="87" operator="greaterThan">
      <formula>1000</formula>
    </cfRule>
  </conditionalFormatting>
  <conditionalFormatting sqref="O10">
    <cfRule type="cellIs" dxfId="1641" priority="88" operator="greaterThan">
      <formula>1000</formula>
    </cfRule>
  </conditionalFormatting>
  <conditionalFormatting sqref="P10">
    <cfRule type="cellIs" dxfId="1640" priority="89" operator="greaterThan">
      <formula>1000</formula>
    </cfRule>
  </conditionalFormatting>
  <conditionalFormatting sqref="Q10">
    <cfRule type="cellIs" dxfId="1639" priority="90" operator="greaterThan">
      <formula>1000</formula>
    </cfRule>
  </conditionalFormatting>
  <conditionalFormatting sqref="R10">
    <cfRule type="cellIs" dxfId="1638" priority="91" operator="greaterThan">
      <formula>1000</formula>
    </cfRule>
  </conditionalFormatting>
  <conditionalFormatting sqref="S10">
    <cfRule type="cellIs" dxfId="1637" priority="92" operator="greaterThan">
      <formula>1000</formula>
    </cfRule>
  </conditionalFormatting>
  <conditionalFormatting sqref="T10">
    <cfRule type="cellIs" dxfId="1636" priority="93" operator="greaterThan">
      <formula>1000</formula>
    </cfRule>
  </conditionalFormatting>
  <conditionalFormatting sqref="U10">
    <cfRule type="cellIs" dxfId="1635" priority="94" operator="greaterThan">
      <formula>1000</formula>
    </cfRule>
  </conditionalFormatting>
  <conditionalFormatting sqref="V10">
    <cfRule type="cellIs" dxfId="1634" priority="95" operator="greaterThan">
      <formula>1000</formula>
    </cfRule>
  </conditionalFormatting>
  <conditionalFormatting sqref="D10">
    <cfRule type="cellIs" dxfId="1633" priority="96" operator="greaterThan">
      <formula>1000</formula>
    </cfRule>
  </conditionalFormatting>
  <conditionalFormatting sqref="E10">
    <cfRule type="cellIs" dxfId="1632" priority="97" operator="greaterThan">
      <formula>1000</formula>
    </cfRule>
  </conditionalFormatting>
  <conditionalFormatting sqref="F10">
    <cfRule type="cellIs" dxfId="1631" priority="98" operator="greaterThan">
      <formula>1000</formula>
    </cfRule>
  </conditionalFormatting>
  <conditionalFormatting sqref="G10">
    <cfRule type="cellIs" dxfId="1630" priority="99" operator="greaterThan">
      <formula>1000</formula>
    </cfRule>
  </conditionalFormatting>
  <conditionalFormatting sqref="H10">
    <cfRule type="cellIs" dxfId="1629" priority="100" operator="greaterThan">
      <formula>1000</formula>
    </cfRule>
  </conditionalFormatting>
  <conditionalFormatting sqref="I10">
    <cfRule type="cellIs" dxfId="1628" priority="101" operator="greaterThan">
      <formula>1000</formula>
    </cfRule>
  </conditionalFormatting>
  <conditionalFormatting sqref="J10">
    <cfRule type="cellIs" dxfId="1627" priority="102" operator="greaterThan">
      <formula>1000</formula>
    </cfRule>
  </conditionalFormatting>
  <conditionalFormatting sqref="K10">
    <cfRule type="cellIs" dxfId="1626" priority="103" operator="greaterThan">
      <formula>1000</formula>
    </cfRule>
  </conditionalFormatting>
  <conditionalFormatting sqref="L10">
    <cfRule type="cellIs" dxfId="1625" priority="104" operator="greaterThan">
      <formula>1000</formula>
    </cfRule>
  </conditionalFormatting>
  <conditionalFormatting sqref="M10">
    <cfRule type="cellIs" dxfId="1624" priority="105" operator="greaterThan">
      <formula>1000</formula>
    </cfRule>
  </conditionalFormatting>
  <conditionalFormatting sqref="N10">
    <cfRule type="cellIs" dxfId="1623" priority="106" operator="greaterThan">
      <formula>1000</formula>
    </cfRule>
  </conditionalFormatting>
  <conditionalFormatting sqref="O10">
    <cfRule type="cellIs" dxfId="1622" priority="107" operator="greaterThan">
      <formula>1000</formula>
    </cfRule>
  </conditionalFormatting>
  <conditionalFormatting sqref="P10">
    <cfRule type="cellIs" dxfId="1621" priority="108" operator="greaterThan">
      <formula>1000</formula>
    </cfRule>
  </conditionalFormatting>
  <conditionalFormatting sqref="Q10">
    <cfRule type="cellIs" dxfId="1620" priority="109" operator="greaterThan">
      <formula>1000</formula>
    </cfRule>
  </conditionalFormatting>
  <conditionalFormatting sqref="R10">
    <cfRule type="cellIs" dxfId="1619" priority="110" operator="greaterThan">
      <formula>1000</formula>
    </cfRule>
  </conditionalFormatting>
  <conditionalFormatting sqref="S10">
    <cfRule type="cellIs" dxfId="1618" priority="111" operator="greaterThan">
      <formula>1000</formula>
    </cfRule>
  </conditionalFormatting>
  <conditionalFormatting sqref="T10">
    <cfRule type="cellIs" dxfId="1617" priority="112" operator="greaterThan">
      <formula>1000</formula>
    </cfRule>
  </conditionalFormatting>
  <conditionalFormatting sqref="U10">
    <cfRule type="cellIs" dxfId="1616" priority="113" operator="greaterThan">
      <formula>1000</formula>
    </cfRule>
  </conditionalFormatting>
  <conditionalFormatting sqref="V10">
    <cfRule type="cellIs" dxfId="1615" priority="114" operator="greaterThan">
      <formula>1000</formula>
    </cfRule>
  </conditionalFormatting>
  <conditionalFormatting sqref="D10">
    <cfRule type="cellIs" dxfId="1614" priority="115" operator="greaterThan">
      <formula>1000</formula>
    </cfRule>
  </conditionalFormatting>
  <conditionalFormatting sqref="E10">
    <cfRule type="cellIs" dxfId="1613" priority="116" operator="greaterThan">
      <formula>1000</formula>
    </cfRule>
  </conditionalFormatting>
  <conditionalFormatting sqref="F10">
    <cfRule type="cellIs" dxfId="1612" priority="117" operator="greaterThan">
      <formula>1000</formula>
    </cfRule>
  </conditionalFormatting>
  <conditionalFormatting sqref="G10">
    <cfRule type="cellIs" dxfId="1611" priority="118" operator="greaterThan">
      <formula>1000</formula>
    </cfRule>
  </conditionalFormatting>
  <conditionalFormatting sqref="H10">
    <cfRule type="cellIs" dxfId="1610" priority="119" operator="greaterThan">
      <formula>1000</formula>
    </cfRule>
  </conditionalFormatting>
  <conditionalFormatting sqref="I10">
    <cfRule type="cellIs" dxfId="1609" priority="120" operator="greaterThan">
      <formula>1000</formula>
    </cfRule>
  </conditionalFormatting>
  <conditionalFormatting sqref="J10">
    <cfRule type="cellIs" dxfId="1608" priority="121" operator="greaterThan">
      <formula>1000</formula>
    </cfRule>
  </conditionalFormatting>
  <conditionalFormatting sqref="K10">
    <cfRule type="cellIs" dxfId="1607" priority="122" operator="greaterThan">
      <formula>1000</formula>
    </cfRule>
  </conditionalFormatting>
  <conditionalFormatting sqref="L10">
    <cfRule type="cellIs" dxfId="1606" priority="123" operator="greaterThan">
      <formula>1000</formula>
    </cfRule>
  </conditionalFormatting>
  <conditionalFormatting sqref="M10">
    <cfRule type="cellIs" dxfId="1605" priority="124" operator="greaterThan">
      <formula>1000</formula>
    </cfRule>
  </conditionalFormatting>
  <conditionalFormatting sqref="N10">
    <cfRule type="cellIs" dxfId="1604" priority="125" operator="greaterThan">
      <formula>1000</formula>
    </cfRule>
  </conditionalFormatting>
  <conditionalFormatting sqref="O10">
    <cfRule type="cellIs" dxfId="1603" priority="126" operator="greaterThan">
      <formula>1000</formula>
    </cfRule>
  </conditionalFormatting>
  <conditionalFormatting sqref="P10">
    <cfRule type="cellIs" dxfId="1602" priority="127" operator="greaterThan">
      <formula>1000</formula>
    </cfRule>
  </conditionalFormatting>
  <conditionalFormatting sqref="Q10">
    <cfRule type="cellIs" dxfId="1601" priority="128" operator="greaterThan">
      <formula>1000</formula>
    </cfRule>
  </conditionalFormatting>
  <conditionalFormatting sqref="R10">
    <cfRule type="cellIs" dxfId="1600" priority="129" operator="greaterThan">
      <formula>1000</formula>
    </cfRule>
  </conditionalFormatting>
  <conditionalFormatting sqref="S10">
    <cfRule type="cellIs" dxfId="1599" priority="130" operator="greaterThan">
      <formula>1000</formula>
    </cfRule>
  </conditionalFormatting>
  <conditionalFormatting sqref="T10">
    <cfRule type="cellIs" dxfId="1598" priority="131" operator="greaterThan">
      <formula>1000</formula>
    </cfRule>
  </conditionalFormatting>
  <conditionalFormatting sqref="U10">
    <cfRule type="cellIs" dxfId="1597" priority="132" operator="greaterThan">
      <formula>1000</formula>
    </cfRule>
  </conditionalFormatting>
  <conditionalFormatting sqref="V10">
    <cfRule type="cellIs" dxfId="1596" priority="133" operator="greaterThan">
      <formula>1000</formula>
    </cfRule>
  </conditionalFormatting>
  <conditionalFormatting sqref="D10">
    <cfRule type="cellIs" dxfId="1595" priority="134" operator="greaterThan">
      <formula>1000</formula>
    </cfRule>
  </conditionalFormatting>
  <conditionalFormatting sqref="E10">
    <cfRule type="cellIs" dxfId="1594" priority="135" operator="greaterThan">
      <formula>1000</formula>
    </cfRule>
  </conditionalFormatting>
  <conditionalFormatting sqref="F10">
    <cfRule type="cellIs" dxfId="1593" priority="136" operator="greaterThan">
      <formula>1000</formula>
    </cfRule>
  </conditionalFormatting>
  <conditionalFormatting sqref="G10">
    <cfRule type="cellIs" dxfId="1592" priority="137" operator="greaterThan">
      <formula>1000</formula>
    </cfRule>
  </conditionalFormatting>
  <conditionalFormatting sqref="H10">
    <cfRule type="cellIs" dxfId="1591" priority="138" operator="greaterThan">
      <formula>1000</formula>
    </cfRule>
  </conditionalFormatting>
  <conditionalFormatting sqref="I10">
    <cfRule type="cellIs" dxfId="1590" priority="139" operator="greaterThan">
      <formula>1000</formula>
    </cfRule>
  </conditionalFormatting>
  <conditionalFormatting sqref="J10">
    <cfRule type="cellIs" dxfId="1589" priority="140" operator="greaterThan">
      <formula>1000</formula>
    </cfRule>
  </conditionalFormatting>
  <conditionalFormatting sqref="K10">
    <cfRule type="cellIs" dxfId="1588" priority="141" operator="greaterThan">
      <formula>1000</formula>
    </cfRule>
  </conditionalFormatting>
  <conditionalFormatting sqref="L10">
    <cfRule type="cellIs" dxfId="1587" priority="142" operator="greaterThan">
      <formula>1000</formula>
    </cfRule>
  </conditionalFormatting>
  <conditionalFormatting sqref="M10">
    <cfRule type="cellIs" dxfId="1586" priority="143" operator="greaterThan">
      <formula>1000</formula>
    </cfRule>
  </conditionalFormatting>
  <conditionalFormatting sqref="N10">
    <cfRule type="cellIs" dxfId="1585" priority="144" operator="greaterThan">
      <formula>1000</formula>
    </cfRule>
  </conditionalFormatting>
  <conditionalFormatting sqref="O10">
    <cfRule type="cellIs" dxfId="1584" priority="145" operator="greaterThan">
      <formula>1000</formula>
    </cfRule>
  </conditionalFormatting>
  <conditionalFormatting sqref="P10">
    <cfRule type="cellIs" dxfId="1583" priority="146" operator="greaterThan">
      <formula>1000</formula>
    </cfRule>
  </conditionalFormatting>
  <conditionalFormatting sqref="Q10">
    <cfRule type="cellIs" dxfId="1582" priority="147" operator="greaterThan">
      <formula>1000</formula>
    </cfRule>
  </conditionalFormatting>
  <conditionalFormatting sqref="R10">
    <cfRule type="cellIs" dxfId="1581" priority="148" operator="greaterThan">
      <formula>1000</formula>
    </cfRule>
  </conditionalFormatting>
  <conditionalFormatting sqref="S10">
    <cfRule type="cellIs" dxfId="1580" priority="149" operator="greaterThan">
      <formula>1000</formula>
    </cfRule>
  </conditionalFormatting>
  <conditionalFormatting sqref="T10">
    <cfRule type="cellIs" dxfId="1579" priority="150" operator="greaterThan">
      <formula>1000</formula>
    </cfRule>
  </conditionalFormatting>
  <conditionalFormatting sqref="U10">
    <cfRule type="cellIs" dxfId="1578" priority="151" operator="greaterThan">
      <formula>1000</formula>
    </cfRule>
  </conditionalFormatting>
  <conditionalFormatting sqref="V10">
    <cfRule type="cellIs" dxfId="1577" priority="152" operator="greaterThan">
      <formula>1000</formula>
    </cfRule>
  </conditionalFormatting>
  <conditionalFormatting sqref="D10">
    <cfRule type="cellIs" dxfId="1576" priority="153" operator="greaterThan">
      <formula>1000</formula>
    </cfRule>
  </conditionalFormatting>
  <conditionalFormatting sqref="E10">
    <cfRule type="cellIs" dxfId="1575" priority="154" operator="greaterThan">
      <formula>1000</formula>
    </cfRule>
  </conditionalFormatting>
  <conditionalFormatting sqref="F10">
    <cfRule type="cellIs" dxfId="1574" priority="155" operator="greaterThan">
      <formula>1000</formula>
    </cfRule>
  </conditionalFormatting>
  <conditionalFormatting sqref="G10">
    <cfRule type="cellIs" dxfId="1573" priority="156" operator="greaterThan">
      <formula>1000</formula>
    </cfRule>
  </conditionalFormatting>
  <conditionalFormatting sqref="H10">
    <cfRule type="cellIs" dxfId="1572" priority="157" operator="greaterThan">
      <formula>1000</formula>
    </cfRule>
  </conditionalFormatting>
  <conditionalFormatting sqref="I10">
    <cfRule type="cellIs" dxfId="1571" priority="158" operator="greaterThan">
      <formula>1000</formula>
    </cfRule>
  </conditionalFormatting>
  <conditionalFormatting sqref="J10">
    <cfRule type="cellIs" dxfId="1570" priority="159" operator="greaterThan">
      <formula>1000</formula>
    </cfRule>
  </conditionalFormatting>
  <conditionalFormatting sqref="K10">
    <cfRule type="cellIs" dxfId="1569" priority="160" operator="greaterThan">
      <formula>1000</formula>
    </cfRule>
  </conditionalFormatting>
  <conditionalFormatting sqref="L10">
    <cfRule type="cellIs" dxfId="1568" priority="161" operator="greaterThan">
      <formula>1000</formula>
    </cfRule>
  </conditionalFormatting>
  <conditionalFormatting sqref="M10">
    <cfRule type="cellIs" dxfId="1567" priority="162" operator="greaterThan">
      <formula>1000</formula>
    </cfRule>
  </conditionalFormatting>
  <conditionalFormatting sqref="N10">
    <cfRule type="cellIs" dxfId="1566" priority="163" operator="greaterThan">
      <formula>1000</formula>
    </cfRule>
  </conditionalFormatting>
  <conditionalFormatting sqref="O10">
    <cfRule type="cellIs" dxfId="1565" priority="164" operator="greaterThan">
      <formula>1000</formula>
    </cfRule>
  </conditionalFormatting>
  <conditionalFormatting sqref="P10">
    <cfRule type="cellIs" dxfId="1564" priority="165" operator="greaterThan">
      <formula>1000</formula>
    </cfRule>
  </conditionalFormatting>
  <conditionalFormatting sqref="Q10">
    <cfRule type="cellIs" dxfId="1563" priority="166" operator="greaterThan">
      <formula>1000</formula>
    </cfRule>
  </conditionalFormatting>
  <conditionalFormatting sqref="R10">
    <cfRule type="cellIs" dxfId="1562" priority="167" operator="greaterThan">
      <formula>1000</formula>
    </cfRule>
  </conditionalFormatting>
  <conditionalFormatting sqref="S10">
    <cfRule type="cellIs" dxfId="1561" priority="168" operator="greaterThan">
      <formula>1000</formula>
    </cfRule>
  </conditionalFormatting>
  <conditionalFormatting sqref="T10">
    <cfRule type="cellIs" dxfId="1560" priority="169" operator="greaterThan">
      <formula>1000</formula>
    </cfRule>
  </conditionalFormatting>
  <conditionalFormatting sqref="U10">
    <cfRule type="cellIs" dxfId="1559" priority="170" operator="greaterThan">
      <formula>1000</formula>
    </cfRule>
  </conditionalFormatting>
  <conditionalFormatting sqref="V10">
    <cfRule type="cellIs" dxfId="1558" priority="171" operator="greaterThan">
      <formula>1000</formula>
    </cfRule>
  </conditionalFormatting>
  <conditionalFormatting sqref="D10">
    <cfRule type="cellIs" dxfId="1557" priority="172" operator="greaterThan">
      <formula>1000</formula>
    </cfRule>
  </conditionalFormatting>
  <conditionalFormatting sqref="E10">
    <cfRule type="cellIs" dxfId="1556" priority="173" operator="greaterThan">
      <formula>1000</formula>
    </cfRule>
  </conditionalFormatting>
  <conditionalFormatting sqref="F10">
    <cfRule type="cellIs" dxfId="1555" priority="174" operator="greaterThan">
      <formula>1000</formula>
    </cfRule>
  </conditionalFormatting>
  <conditionalFormatting sqref="G10">
    <cfRule type="cellIs" dxfId="1554" priority="175" operator="greaterThan">
      <formula>1000</formula>
    </cfRule>
  </conditionalFormatting>
  <conditionalFormatting sqref="H10">
    <cfRule type="cellIs" dxfId="1553" priority="176" operator="greaterThan">
      <formula>1000</formula>
    </cfRule>
  </conditionalFormatting>
  <conditionalFormatting sqref="I10">
    <cfRule type="cellIs" dxfId="1552" priority="177" operator="greaterThan">
      <formula>1000</formula>
    </cfRule>
  </conditionalFormatting>
  <conditionalFormatting sqref="J10">
    <cfRule type="cellIs" dxfId="1551" priority="178" operator="greaterThan">
      <formula>1000</formula>
    </cfRule>
  </conditionalFormatting>
  <conditionalFormatting sqref="K10">
    <cfRule type="cellIs" dxfId="1550" priority="179" operator="greaterThan">
      <formula>1000</formula>
    </cfRule>
  </conditionalFormatting>
  <conditionalFormatting sqref="L10">
    <cfRule type="cellIs" dxfId="1549" priority="180" operator="greaterThan">
      <formula>1000</formula>
    </cfRule>
  </conditionalFormatting>
  <conditionalFormatting sqref="M10">
    <cfRule type="cellIs" dxfId="1548" priority="181" operator="greaterThan">
      <formula>1000</formula>
    </cfRule>
  </conditionalFormatting>
  <conditionalFormatting sqref="N10">
    <cfRule type="cellIs" dxfId="1547" priority="182" operator="greaterThan">
      <formula>1000</formula>
    </cfRule>
  </conditionalFormatting>
  <conditionalFormatting sqref="O10">
    <cfRule type="cellIs" dxfId="1546" priority="183" operator="greaterThan">
      <formula>1000</formula>
    </cfRule>
  </conditionalFormatting>
  <conditionalFormatting sqref="P10">
    <cfRule type="cellIs" dxfId="1545" priority="184" operator="greaterThan">
      <formula>1000</formula>
    </cfRule>
  </conditionalFormatting>
  <conditionalFormatting sqref="Q10">
    <cfRule type="cellIs" dxfId="1544" priority="185" operator="greaterThan">
      <formula>1000</formula>
    </cfRule>
  </conditionalFormatting>
  <conditionalFormatting sqref="R10">
    <cfRule type="cellIs" dxfId="1543" priority="186" operator="greaterThan">
      <formula>1000</formula>
    </cfRule>
  </conditionalFormatting>
  <conditionalFormatting sqref="S10">
    <cfRule type="cellIs" dxfId="1542" priority="187" operator="greaterThan">
      <formula>1000</formula>
    </cfRule>
  </conditionalFormatting>
  <conditionalFormatting sqref="T10">
    <cfRule type="cellIs" dxfId="1541" priority="188" operator="greaterThan">
      <formula>1000</formula>
    </cfRule>
  </conditionalFormatting>
  <conditionalFormatting sqref="U10">
    <cfRule type="cellIs" dxfId="1540" priority="189" operator="greaterThan">
      <formula>1000</formula>
    </cfRule>
  </conditionalFormatting>
  <conditionalFormatting sqref="V10">
    <cfRule type="cellIs" dxfId="1539" priority="190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J165"/>
  <sheetViews>
    <sheetView workbookViewId="0">
      <pane xSplit="3" ySplit="10" topLeftCell="D143" activePane="bottomRight" state="frozen"/>
      <selection pane="topRight" activeCell="D1" sqref="D1"/>
      <selection pane="bottomLeft" activeCell="A11" sqref="A11"/>
      <selection pane="bottomRight" activeCell="A152" sqref="A152:XFD152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229</v>
      </c>
    </row>
    <row r="5" spans="1:36" ht="14.25" customHeight="1" x14ac:dyDescent="0.15">
      <c r="C5" s="50" t="s">
        <v>239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/>
      <c r="E11" s="9"/>
      <c r="F11" s="9"/>
      <c r="G11" s="17">
        <f t="shared" ref="G11:G46" si="2">SUM(W11:AA11)</f>
        <v>0</v>
      </c>
      <c r="H11" s="20"/>
      <c r="I11" s="9"/>
      <c r="J11" s="19"/>
      <c r="K11" s="21"/>
      <c r="L11" s="9"/>
      <c r="M11" s="22"/>
      <c r="N11" s="9"/>
      <c r="O11" s="22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/>
      <c r="E14" s="9"/>
      <c r="F14" s="9"/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/>
      <c r="E15" s="9"/>
      <c r="F15" s="9"/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/>
      <c r="E33" s="9"/>
      <c r="F33" s="9"/>
      <c r="G33" s="17">
        <f t="shared" si="2"/>
        <v>0</v>
      </c>
      <c r="H33" s="20"/>
      <c r="I33" s="9"/>
      <c r="J33" s="19"/>
      <c r="K33" s="21"/>
      <c r="L33" s="9"/>
      <c r="M33" s="22"/>
      <c r="N33" s="9"/>
      <c r="O33" s="22"/>
      <c r="P33" s="21"/>
      <c r="Q33" s="21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>
        <v>30038</v>
      </c>
      <c r="E34" s="9">
        <v>13935</v>
      </c>
      <c r="F34" s="9">
        <v>28965</v>
      </c>
      <c r="G34" s="17">
        <f t="shared" si="2"/>
        <v>10260</v>
      </c>
      <c r="H34" s="20">
        <v>21000</v>
      </c>
      <c r="I34" s="9">
        <v>21000</v>
      </c>
      <c r="J34" s="19">
        <v>60000</v>
      </c>
      <c r="K34" s="21">
        <v>5000</v>
      </c>
      <c r="L34" s="9">
        <v>5000</v>
      </c>
      <c r="M34" s="22">
        <v>5000</v>
      </c>
      <c r="N34" s="9">
        <v>5000</v>
      </c>
      <c r="O34" s="22">
        <v>5000</v>
      </c>
      <c r="P34" s="21">
        <v>5000</v>
      </c>
      <c r="Q34" s="21">
        <v>5000</v>
      </c>
      <c r="R34" s="21">
        <v>5000</v>
      </c>
      <c r="S34" s="21">
        <v>5000</v>
      </c>
      <c r="T34" s="21">
        <v>5000</v>
      </c>
      <c r="U34" s="21">
        <v>5000</v>
      </c>
      <c r="V34" s="21">
        <v>5000</v>
      </c>
      <c r="W34" s="23">
        <v>4291</v>
      </c>
      <c r="X34" s="23">
        <v>5068</v>
      </c>
      <c r="Y34" s="23">
        <v>901</v>
      </c>
      <c r="Z34" s="23"/>
      <c r="AA34" s="23"/>
      <c r="AB34" s="23">
        <v>3675</v>
      </c>
      <c r="AC34" s="23"/>
      <c r="AD34" s="23"/>
      <c r="AE34" s="23"/>
      <c r="AF34" s="23"/>
      <c r="AG34" s="23"/>
      <c r="AH34" s="23"/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/>
      <c r="E39" s="9"/>
      <c r="F39" s="9"/>
      <c r="G39" s="17">
        <f t="shared" si="2"/>
        <v>0</v>
      </c>
      <c r="H39" s="20"/>
      <c r="I39" s="9"/>
      <c r="J39" s="19"/>
      <c r="K39" s="21"/>
      <c r="L39" s="9"/>
      <c r="M39" s="22"/>
      <c r="N39" s="9"/>
      <c r="O39" s="22"/>
      <c r="P39" s="21"/>
      <c r="Q39" s="21"/>
      <c r="R39" s="21"/>
      <c r="S39" s="21"/>
      <c r="T39" s="21"/>
      <c r="U39" s="21"/>
      <c r="V39" s="21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/>
      <c r="E41" s="9"/>
      <c r="F41" s="9"/>
      <c r="G41" s="17">
        <f t="shared" si="2"/>
        <v>0</v>
      </c>
      <c r="H41" s="20"/>
      <c r="I41" s="9"/>
      <c r="J41" s="19"/>
      <c r="K41" s="21"/>
      <c r="L41" s="9"/>
      <c r="M41" s="22"/>
      <c r="N41" s="9"/>
      <c r="O41" s="22"/>
      <c r="P41" s="21"/>
      <c r="Q41" s="21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30038</v>
      </c>
      <c r="E47" s="25">
        <f t="shared" si="3"/>
        <v>13935</v>
      </c>
      <c r="F47" s="25">
        <f t="shared" si="3"/>
        <v>28965</v>
      </c>
      <c r="G47" s="26">
        <f t="shared" si="3"/>
        <v>10260</v>
      </c>
      <c r="H47" s="27">
        <f t="shared" si="3"/>
        <v>21000</v>
      </c>
      <c r="I47" s="28">
        <f t="shared" si="3"/>
        <v>21000</v>
      </c>
      <c r="J47" s="29">
        <f t="shared" si="3"/>
        <v>60000</v>
      </c>
      <c r="K47" s="30">
        <f t="shared" si="3"/>
        <v>5000</v>
      </c>
      <c r="L47" s="30">
        <f t="shared" si="3"/>
        <v>5000</v>
      </c>
      <c r="M47" s="30">
        <f t="shared" si="3"/>
        <v>5000</v>
      </c>
      <c r="N47" s="30">
        <f t="shared" si="3"/>
        <v>5000</v>
      </c>
      <c r="O47" s="30">
        <f t="shared" si="3"/>
        <v>5000</v>
      </c>
      <c r="P47" s="30">
        <f t="shared" si="3"/>
        <v>5000</v>
      </c>
      <c r="Q47" s="30">
        <f t="shared" si="3"/>
        <v>5000</v>
      </c>
      <c r="R47" s="30">
        <f t="shared" si="3"/>
        <v>5000</v>
      </c>
      <c r="S47" s="30">
        <f t="shared" si="3"/>
        <v>5000</v>
      </c>
      <c r="T47" s="25">
        <f t="shared" si="3"/>
        <v>5000</v>
      </c>
      <c r="U47" s="28">
        <f t="shared" si="3"/>
        <v>5000</v>
      </c>
      <c r="V47" s="30">
        <f t="shared" si="3"/>
        <v>5000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/>
      <c r="E49" s="9"/>
      <c r="F49" s="9"/>
      <c r="G49" s="17">
        <f t="shared" ref="G49:G80" si="5">SUM(W49:AA49)</f>
        <v>0</v>
      </c>
      <c r="H49" s="20"/>
      <c r="I49" s="9"/>
      <c r="J49" s="19"/>
      <c r="K49" s="32"/>
      <c r="L49" s="33"/>
      <c r="M49" s="34"/>
      <c r="N49" s="33"/>
      <c r="O49" s="34"/>
      <c r="P49" s="32"/>
      <c r="Q49" s="32"/>
      <c r="R49" s="32"/>
      <c r="S49" s="32"/>
      <c r="T49" s="32"/>
      <c r="U49" s="32"/>
      <c r="V49" s="3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/>
      <c r="J51" s="19"/>
      <c r="K51" s="32"/>
      <c r="L51" s="33"/>
      <c r="M51" s="34"/>
      <c r="N51" s="33"/>
      <c r="O51" s="34"/>
      <c r="P51" s="32"/>
      <c r="Q51" s="32"/>
      <c r="R51" s="32"/>
      <c r="S51" s="32"/>
      <c r="T51" s="32"/>
      <c r="U51" s="32"/>
      <c r="V51" s="3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/>
      <c r="E54" s="9"/>
      <c r="F54" s="9"/>
      <c r="G54" s="17">
        <f t="shared" si="5"/>
        <v>0</v>
      </c>
      <c r="H54" s="20"/>
      <c r="I54" s="9">
        <v>0</v>
      </c>
      <c r="J54" s="19">
        <v>0</v>
      </c>
      <c r="K54" s="32">
        <v>0</v>
      </c>
      <c r="L54" s="33">
        <v>0</v>
      </c>
      <c r="M54" s="34">
        <v>0</v>
      </c>
      <c r="N54" s="33">
        <v>0</v>
      </c>
      <c r="O54" s="34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/>
      <c r="J55" s="19"/>
      <c r="K55" s="32"/>
      <c r="L55" s="33"/>
      <c r="M55" s="34"/>
      <c r="N55" s="33"/>
      <c r="O55" s="34"/>
      <c r="P55" s="32"/>
      <c r="Q55" s="32"/>
      <c r="R55" s="32"/>
      <c r="S55" s="32"/>
      <c r="T55" s="32"/>
      <c r="U55" s="32"/>
      <c r="V55" s="3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/>
      <c r="J56" s="19"/>
      <c r="K56" s="32"/>
      <c r="L56" s="33"/>
      <c r="M56" s="34"/>
      <c r="N56" s="33"/>
      <c r="O56" s="34"/>
      <c r="P56" s="32"/>
      <c r="Q56" s="32"/>
      <c r="R56" s="32"/>
      <c r="S56" s="32"/>
      <c r="T56" s="32"/>
      <c r="U56" s="32"/>
      <c r="V56" s="3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/>
      <c r="J57" s="19"/>
      <c r="K57" s="32"/>
      <c r="L57" s="33"/>
      <c r="M57" s="34"/>
      <c r="N57" s="33"/>
      <c r="O57" s="34"/>
      <c r="P57" s="32"/>
      <c r="Q57" s="32"/>
      <c r="R57" s="32"/>
      <c r="S57" s="32"/>
      <c r="T57" s="32"/>
      <c r="U57" s="32"/>
      <c r="V57" s="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/>
      <c r="J58" s="19"/>
      <c r="K58" s="32"/>
      <c r="L58" s="33"/>
      <c r="M58" s="34"/>
      <c r="N58" s="33"/>
      <c r="O58" s="34"/>
      <c r="P58" s="32"/>
      <c r="Q58" s="32"/>
      <c r="R58" s="32"/>
      <c r="S58" s="32"/>
      <c r="T58" s="32"/>
      <c r="U58" s="32"/>
      <c r="V58" s="3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/>
      <c r="E60" s="9"/>
      <c r="F60" s="9"/>
      <c r="G60" s="17">
        <f t="shared" si="5"/>
        <v>0</v>
      </c>
      <c r="H60" s="20"/>
      <c r="I60" s="9"/>
      <c r="J60" s="19"/>
      <c r="K60" s="21"/>
      <c r="L60" s="9"/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/>
      <c r="J61" s="19"/>
      <c r="K61" s="32"/>
      <c r="L61" s="33"/>
      <c r="M61" s="34"/>
      <c r="N61" s="33"/>
      <c r="O61" s="34"/>
      <c r="P61" s="32"/>
      <c r="Q61" s="32"/>
      <c r="R61" s="32"/>
      <c r="S61" s="32"/>
      <c r="T61" s="32"/>
      <c r="U61" s="32"/>
      <c r="V61" s="3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/>
      <c r="J62" s="19"/>
      <c r="K62" s="32"/>
      <c r="L62" s="33"/>
      <c r="M62" s="34"/>
      <c r="N62" s="33"/>
      <c r="O62" s="34"/>
      <c r="P62" s="32"/>
      <c r="Q62" s="32"/>
      <c r="R62" s="32"/>
      <c r="S62" s="32"/>
      <c r="T62" s="32"/>
      <c r="U62" s="32"/>
      <c r="V62" s="3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/>
      <c r="J63" s="19"/>
      <c r="K63" s="32"/>
      <c r="L63" s="33"/>
      <c r="M63" s="34"/>
      <c r="N63" s="33"/>
      <c r="O63" s="34"/>
      <c r="P63" s="32"/>
      <c r="Q63" s="32"/>
      <c r="R63" s="32"/>
      <c r="S63" s="32"/>
      <c r="T63" s="32"/>
      <c r="U63" s="32"/>
      <c r="V63" s="3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/>
      <c r="E68" s="9"/>
      <c r="F68" s="9"/>
      <c r="G68" s="17">
        <f t="shared" si="5"/>
        <v>0</v>
      </c>
      <c r="H68" s="20"/>
      <c r="I68" s="9"/>
      <c r="J68" s="19">
        <v>2080</v>
      </c>
      <c r="K68" s="21">
        <v>173</v>
      </c>
      <c r="L68" s="21">
        <v>173</v>
      </c>
      <c r="M68" s="21">
        <v>173</v>
      </c>
      <c r="N68" s="21">
        <v>173</v>
      </c>
      <c r="O68" s="21">
        <v>173</v>
      </c>
      <c r="P68" s="21">
        <v>173</v>
      </c>
      <c r="Q68" s="21">
        <v>173</v>
      </c>
      <c r="R68" s="21">
        <v>173</v>
      </c>
      <c r="S68" s="21">
        <v>173</v>
      </c>
      <c r="T68" s="21">
        <v>173</v>
      </c>
      <c r="U68" s="21">
        <v>173</v>
      </c>
      <c r="V68" s="21">
        <v>173</v>
      </c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>
        <v>858.67</v>
      </c>
      <c r="E71" s="9">
        <v>242.36</v>
      </c>
      <c r="F71" s="9">
        <v>804.27</v>
      </c>
      <c r="G71" s="17">
        <f t="shared" si="5"/>
        <v>242.35999999999999</v>
      </c>
      <c r="H71" s="20">
        <v>599</v>
      </c>
      <c r="I71" s="9">
        <v>599</v>
      </c>
      <c r="J71" s="19">
        <v>1710</v>
      </c>
      <c r="K71" s="21">
        <v>142.5</v>
      </c>
      <c r="L71" s="9">
        <v>142.5</v>
      </c>
      <c r="M71" s="22">
        <v>142.5</v>
      </c>
      <c r="N71" s="9">
        <v>142.5</v>
      </c>
      <c r="O71" s="22">
        <v>142.5</v>
      </c>
      <c r="P71" s="21">
        <v>142.5</v>
      </c>
      <c r="Q71" s="21">
        <v>142.5</v>
      </c>
      <c r="R71" s="21">
        <v>142.5</v>
      </c>
      <c r="S71" s="21">
        <v>142.5</v>
      </c>
      <c r="T71" s="21">
        <v>142.5</v>
      </c>
      <c r="U71" s="21">
        <v>142.5</v>
      </c>
      <c r="V71" s="21">
        <v>142.5</v>
      </c>
      <c r="W71" s="23">
        <v>169.1</v>
      </c>
      <c r="X71" s="23">
        <v>60.41</v>
      </c>
      <c r="Y71" s="23">
        <v>12.85</v>
      </c>
      <c r="Z71" s="23"/>
      <c r="AA71" s="23"/>
      <c r="AB71" s="23"/>
      <c r="AC71" s="23"/>
      <c r="AD71" s="23"/>
      <c r="AE71" s="23"/>
      <c r="AF71" s="23"/>
      <c r="AG71" s="23"/>
      <c r="AH71" s="23"/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/>
      <c r="E74" s="9"/>
      <c r="F74" s="9"/>
      <c r="G74" s="17">
        <f t="shared" si="5"/>
        <v>0</v>
      </c>
      <c r="H74" s="20"/>
      <c r="I74" s="9"/>
      <c r="J74" s="19"/>
      <c r="K74" s="21"/>
      <c r="L74" s="9"/>
      <c r="M74" s="22"/>
      <c r="N74" s="9"/>
      <c r="O74" s="22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/>
      <c r="E76" s="9"/>
      <c r="F76" s="9"/>
      <c r="G76" s="17">
        <f t="shared" si="5"/>
        <v>0</v>
      </c>
      <c r="H76" s="20"/>
      <c r="I76" s="9"/>
      <c r="J76" s="19"/>
      <c r="K76" s="21"/>
      <c r="L76" s="9"/>
      <c r="M76" s="22"/>
      <c r="N76" s="9"/>
      <c r="O76" s="22"/>
      <c r="P76" s="21"/>
      <c r="Q76" s="21"/>
      <c r="R76" s="21"/>
      <c r="S76" s="21"/>
      <c r="T76" s="21"/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/>
      <c r="E77" s="9"/>
      <c r="F77" s="9"/>
      <c r="G77" s="17">
        <f t="shared" si="5"/>
        <v>0</v>
      </c>
      <c r="H77" s="20"/>
      <c r="I77" s="9"/>
      <c r="J77" s="19"/>
      <c r="K77" s="21"/>
      <c r="L77" s="9"/>
      <c r="M77" s="22"/>
      <c r="N77" s="9"/>
      <c r="O77" s="22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/>
      <c r="E79" s="9"/>
      <c r="F79" s="9"/>
      <c r="G79" s="17">
        <f t="shared" si="5"/>
        <v>0</v>
      </c>
      <c r="H79" s="20"/>
      <c r="I79" s="9"/>
      <c r="J79" s="19"/>
      <c r="K79" s="21"/>
      <c r="L79" s="9"/>
      <c r="M79" s="22"/>
      <c r="N79" s="9"/>
      <c r="O79" s="22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/>
      <c r="E82" s="9"/>
      <c r="F82" s="9"/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/>
      <c r="E83" s="9"/>
      <c r="F83" s="9"/>
      <c r="G83" s="17">
        <f t="shared" si="7"/>
        <v>0</v>
      </c>
      <c r="H83" s="20"/>
      <c r="I83" s="9"/>
      <c r="J83" s="19"/>
      <c r="K83" s="21"/>
      <c r="L83" s="9"/>
      <c r="M83" s="22"/>
      <c r="N83" s="9"/>
      <c r="O83" s="22"/>
      <c r="P83" s="21"/>
      <c r="Q83" s="21"/>
      <c r="R83" s="21"/>
      <c r="S83" s="21"/>
      <c r="T83" s="21"/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/>
      <c r="E85" s="9"/>
      <c r="F85" s="9"/>
      <c r="G85" s="17">
        <f t="shared" si="7"/>
        <v>0</v>
      </c>
      <c r="H85" s="20"/>
      <c r="I85" s="9"/>
      <c r="J85" s="19"/>
      <c r="K85" s="21"/>
      <c r="L85" s="9"/>
      <c r="M85" s="22"/>
      <c r="N85" s="9"/>
      <c r="O85" s="22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>
        <v>1200</v>
      </c>
      <c r="E86" s="9">
        <v>300</v>
      </c>
      <c r="F86" s="9">
        <v>600</v>
      </c>
      <c r="G86" s="17">
        <f t="shared" si="7"/>
        <v>150</v>
      </c>
      <c r="H86" s="20">
        <v>1200</v>
      </c>
      <c r="I86" s="9">
        <v>1200</v>
      </c>
      <c r="J86" s="19">
        <v>2400</v>
      </c>
      <c r="K86" s="21">
        <v>200</v>
      </c>
      <c r="L86" s="9">
        <v>200</v>
      </c>
      <c r="M86" s="22">
        <v>200</v>
      </c>
      <c r="N86" s="9">
        <v>200</v>
      </c>
      <c r="O86" s="22">
        <v>200</v>
      </c>
      <c r="P86" s="21">
        <v>200</v>
      </c>
      <c r="Q86" s="21">
        <v>200</v>
      </c>
      <c r="R86" s="21">
        <v>200</v>
      </c>
      <c r="S86" s="21">
        <v>200</v>
      </c>
      <c r="T86" s="21">
        <v>200</v>
      </c>
      <c r="U86" s="21">
        <v>200</v>
      </c>
      <c r="V86" s="21">
        <v>200</v>
      </c>
      <c r="W86" s="23"/>
      <c r="X86" s="23"/>
      <c r="Y86" s="23"/>
      <c r="Z86" s="23">
        <v>150</v>
      </c>
      <c r="AA86" s="23"/>
      <c r="AB86" s="23"/>
      <c r="AC86" s="23">
        <v>150</v>
      </c>
      <c r="AD86" s="23"/>
      <c r="AE86" s="23"/>
      <c r="AF86" s="23"/>
      <c r="AG86" s="23"/>
      <c r="AH86" s="23">
        <v>0</v>
      </c>
    </row>
    <row r="87" spans="2:34" ht="13.5" customHeight="1" x14ac:dyDescent="0.15">
      <c r="B87" s="7" t="s">
        <v>74</v>
      </c>
      <c r="C87" s="8" t="str">
        <f t="shared" si="6"/>
        <v>(5306) AWARDS</v>
      </c>
      <c r="D87" s="9"/>
      <c r="E87" s="9"/>
      <c r="F87" s="9"/>
      <c r="G87" s="17">
        <f t="shared" si="7"/>
        <v>0</v>
      </c>
      <c r="H87" s="20"/>
      <c r="I87" s="9"/>
      <c r="J87" s="19"/>
      <c r="K87" s="21"/>
      <c r="L87" s="9"/>
      <c r="M87" s="22"/>
      <c r="N87" s="9"/>
      <c r="O87" s="22"/>
      <c r="P87" s="21"/>
      <c r="Q87" s="21"/>
      <c r="R87" s="21"/>
      <c r="S87" s="21"/>
      <c r="T87" s="21"/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/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/>
      <c r="E90" s="9"/>
      <c r="F90" s="9"/>
      <c r="G90" s="17">
        <f t="shared" si="7"/>
        <v>0</v>
      </c>
      <c r="H90" s="20"/>
      <c r="I90" s="9"/>
      <c r="J90" s="19"/>
      <c r="K90" s="21"/>
      <c r="L90" s="9"/>
      <c r="M90" s="22"/>
      <c r="N90" s="9"/>
      <c r="O90" s="22"/>
      <c r="P90" s="21"/>
      <c r="Q90" s="21"/>
      <c r="R90" s="21"/>
      <c r="S90" s="21"/>
      <c r="T90" s="21"/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/>
      <c r="E93" s="9"/>
      <c r="F93" s="9"/>
      <c r="G93" s="17">
        <f t="shared" si="7"/>
        <v>0</v>
      </c>
      <c r="H93" s="20"/>
      <c r="I93" s="9">
        <v>1500</v>
      </c>
      <c r="J93" s="19">
        <v>1500</v>
      </c>
      <c r="K93" s="21"/>
      <c r="L93" s="9"/>
      <c r="M93" s="22"/>
      <c r="N93" s="9">
        <v>750</v>
      </c>
      <c r="O93" s="22"/>
      <c r="P93" s="21"/>
      <c r="Q93" s="21"/>
      <c r="R93" s="21"/>
      <c r="S93" s="21">
        <v>750</v>
      </c>
      <c r="T93" s="21"/>
      <c r="U93" s="21"/>
      <c r="V93" s="2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/>
      <c r="J94" s="19"/>
      <c r="K94" s="21"/>
      <c r="L94" s="9"/>
      <c r="M94" s="22"/>
      <c r="N94" s="9"/>
      <c r="O94" s="22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/>
      <c r="E95" s="9"/>
      <c r="F95" s="9"/>
      <c r="G95" s="17">
        <f t="shared" si="7"/>
        <v>0</v>
      </c>
      <c r="H95" s="20"/>
      <c r="I95" s="9"/>
      <c r="J95" s="19"/>
      <c r="K95" s="21"/>
      <c r="L95" s="9"/>
      <c r="M95" s="22"/>
      <c r="N95" s="9"/>
      <c r="O95" s="22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/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/>
      <c r="E107" s="9"/>
      <c r="F107" s="9"/>
      <c r="G107" s="17">
        <f t="shared" si="7"/>
        <v>0</v>
      </c>
      <c r="H107" s="20"/>
      <c r="I107" s="9"/>
      <c r="J107" s="19"/>
      <c r="K107" s="21"/>
      <c r="L107" s="9"/>
      <c r="M107" s="22"/>
      <c r="N107" s="9"/>
      <c r="O107" s="22"/>
      <c r="P107" s="21"/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/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>
        <v>0</v>
      </c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/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/>
      <c r="E116" s="9"/>
      <c r="F116" s="9"/>
      <c r="G116" s="17">
        <f t="shared" si="9"/>
        <v>0</v>
      </c>
      <c r="H116" s="20"/>
      <c r="I116" s="9"/>
      <c r="J116" s="19"/>
      <c r="K116" s="21"/>
      <c r="L116" s="9"/>
      <c r="M116" s="22"/>
      <c r="N116" s="9"/>
      <c r="O116" s="22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/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/>
      <c r="G123" s="17">
        <f t="shared" si="9"/>
        <v>0</v>
      </c>
      <c r="H123" s="20"/>
      <c r="I123" s="9"/>
      <c r="J123" s="19"/>
      <c r="K123" s="21"/>
      <c r="L123" s="9"/>
      <c r="M123" s="22"/>
      <c r="N123" s="9"/>
      <c r="O123" s="22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/>
      <c r="E125" s="9"/>
      <c r="F125" s="9"/>
      <c r="G125" s="17">
        <f t="shared" si="9"/>
        <v>0</v>
      </c>
      <c r="H125" s="20"/>
      <c r="I125" s="9"/>
      <c r="J125" s="19"/>
      <c r="K125" s="21"/>
      <c r="L125" s="9"/>
      <c r="M125" s="22"/>
      <c r="N125" s="9"/>
      <c r="O125" s="22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/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/>
      <c r="E136" s="9"/>
      <c r="F136" s="9"/>
      <c r="G136" s="17">
        <f t="shared" si="9"/>
        <v>0</v>
      </c>
      <c r="H136" s="20"/>
      <c r="I136" s="9"/>
      <c r="J136" s="19"/>
      <c r="K136" s="21"/>
      <c r="L136" s="9"/>
      <c r="M136" s="22"/>
      <c r="N136" s="9"/>
      <c r="O136" s="22"/>
      <c r="P136" s="21"/>
      <c r="Q136" s="21"/>
      <c r="R136" s="21"/>
      <c r="S136" s="21"/>
      <c r="T136" s="21"/>
      <c r="U136" s="21"/>
      <c r="V136" s="21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/>
      <c r="E138" s="9"/>
      <c r="F138" s="9"/>
      <c r="G138" s="17">
        <f t="shared" si="9"/>
        <v>0</v>
      </c>
      <c r="H138" s="20"/>
      <c r="I138" s="9"/>
      <c r="J138" s="19"/>
      <c r="K138" s="21"/>
      <c r="L138" s="9"/>
      <c r="M138" s="22"/>
      <c r="N138" s="9"/>
      <c r="O138" s="22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/>
      <c r="E141" s="9"/>
      <c r="F141" s="9"/>
      <c r="G141" s="17">
        <f t="shared" si="9"/>
        <v>0</v>
      </c>
      <c r="H141" s="20"/>
      <c r="I141" s="9"/>
      <c r="J141" s="19"/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/>
      <c r="E142" s="9"/>
      <c r="F142" s="9"/>
      <c r="G142" s="17">
        <f t="shared" si="9"/>
        <v>0</v>
      </c>
      <c r="H142" s="20"/>
      <c r="I142" s="9"/>
      <c r="J142" s="19"/>
      <c r="K142" s="21"/>
      <c r="L142" s="9"/>
      <c r="M142" s="22"/>
      <c r="N142" s="9"/>
      <c r="O142" s="22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/>
      <c r="E145" s="9"/>
      <c r="F145" s="9"/>
      <c r="G145" s="17">
        <f t="shared" ref="G145:G156" si="11">SUM(W145:AA145)</f>
        <v>0</v>
      </c>
      <c r="H145" s="20"/>
      <c r="I145" s="9"/>
      <c r="J145" s="19"/>
      <c r="K145" s="21"/>
      <c r="L145" s="9"/>
      <c r="M145" s="22"/>
      <c r="N145" s="9"/>
      <c r="O145" s="22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/>
      <c r="E146" s="9"/>
      <c r="F146" s="9"/>
      <c r="G146" s="17">
        <f t="shared" si="11"/>
        <v>0</v>
      </c>
      <c r="H146" s="20"/>
      <c r="I146" s="9">
        <v>0</v>
      </c>
      <c r="J146" s="19">
        <v>0</v>
      </c>
      <c r="K146" s="21"/>
      <c r="L146" s="9"/>
      <c r="M146" s="22"/>
      <c r="N146" s="9"/>
      <c r="O146" s="22">
        <v>0</v>
      </c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/>
      <c r="E147" s="9"/>
      <c r="F147" s="9"/>
      <c r="G147" s="17">
        <f t="shared" si="11"/>
        <v>0</v>
      </c>
      <c r="H147" s="20"/>
      <c r="I147" s="9"/>
      <c r="J147" s="19"/>
      <c r="K147" s="21"/>
      <c r="L147" s="9"/>
      <c r="M147" s="22"/>
      <c r="N147" s="9"/>
      <c r="O147" s="22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>
        <v>1092.82</v>
      </c>
      <c r="E149" s="9">
        <v>647.42999999999995</v>
      </c>
      <c r="F149" s="9">
        <v>953.75</v>
      </c>
      <c r="G149" s="17">
        <f t="shared" si="11"/>
        <v>0</v>
      </c>
      <c r="H149" s="20">
        <v>1517</v>
      </c>
      <c r="I149" s="9">
        <v>1554</v>
      </c>
      <c r="J149" s="19">
        <v>4600</v>
      </c>
      <c r="K149" s="21">
        <v>383.33333333333297</v>
      </c>
      <c r="L149" s="9">
        <v>383.33333333333297</v>
      </c>
      <c r="M149" s="22">
        <v>383.33333333333297</v>
      </c>
      <c r="N149" s="9">
        <v>383.33333333333297</v>
      </c>
      <c r="O149" s="22">
        <v>383.33333333333297</v>
      </c>
      <c r="P149" s="21">
        <v>383.33333333333297</v>
      </c>
      <c r="Q149" s="21">
        <v>383.33333333333297</v>
      </c>
      <c r="R149" s="21">
        <v>383.33333333333297</v>
      </c>
      <c r="S149" s="21">
        <v>383.33333333333297</v>
      </c>
      <c r="T149" s="21">
        <v>383.33333333333297</v>
      </c>
      <c r="U149" s="21">
        <v>383.33333333333297</v>
      </c>
      <c r="V149" s="21">
        <v>383.33333333333297</v>
      </c>
      <c r="W149" s="23"/>
      <c r="X149" s="23"/>
      <c r="Y149" s="23"/>
      <c r="Z149" s="23"/>
      <c r="AA149" s="23"/>
      <c r="AB149" s="23"/>
      <c r="AC149" s="23">
        <v>495.95</v>
      </c>
      <c r="AD149" s="23"/>
      <c r="AE149" s="23"/>
      <c r="AF149" s="23"/>
      <c r="AG149" s="23">
        <v>302.95999999999998</v>
      </c>
      <c r="AH149" s="23">
        <v>-151.47999999999999</v>
      </c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/>
      <c r="I152" s="9"/>
      <c r="J152" s="19">
        <v>6000</v>
      </c>
      <c r="K152" s="21">
        <v>500</v>
      </c>
      <c r="L152" s="21">
        <v>500</v>
      </c>
      <c r="M152" s="21">
        <v>500</v>
      </c>
      <c r="N152" s="21">
        <v>500</v>
      </c>
      <c r="O152" s="21">
        <v>500</v>
      </c>
      <c r="P152" s="21">
        <v>500</v>
      </c>
      <c r="Q152" s="21">
        <v>500</v>
      </c>
      <c r="R152" s="21">
        <v>500</v>
      </c>
      <c r="S152" s="21">
        <v>500</v>
      </c>
      <c r="T152" s="21">
        <v>500</v>
      </c>
      <c r="U152" s="21">
        <v>500</v>
      </c>
      <c r="V152" s="21">
        <v>500</v>
      </c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>
        <v>3889.92</v>
      </c>
      <c r="E153" s="9">
        <v>1839.42</v>
      </c>
      <c r="F153" s="9">
        <v>3823.38</v>
      </c>
      <c r="G153" s="17">
        <f t="shared" si="11"/>
        <v>1354.32</v>
      </c>
      <c r="H153" s="20">
        <v>2772</v>
      </c>
      <c r="I153" s="9">
        <v>2783</v>
      </c>
      <c r="J153" s="19">
        <v>7950</v>
      </c>
      <c r="K153" s="21">
        <v>662.5</v>
      </c>
      <c r="L153" s="9">
        <v>662.5</v>
      </c>
      <c r="M153" s="22">
        <v>662.5</v>
      </c>
      <c r="N153" s="9">
        <v>662.5</v>
      </c>
      <c r="O153" s="22">
        <v>662.5</v>
      </c>
      <c r="P153" s="21">
        <v>662.5</v>
      </c>
      <c r="Q153" s="21">
        <v>662.5</v>
      </c>
      <c r="R153" s="21">
        <v>662.5</v>
      </c>
      <c r="S153" s="21">
        <v>662.5</v>
      </c>
      <c r="T153" s="21">
        <v>662.5</v>
      </c>
      <c r="U153" s="21">
        <v>662.5</v>
      </c>
      <c r="V153" s="21">
        <v>662.5</v>
      </c>
      <c r="W153" s="23">
        <v>566.41</v>
      </c>
      <c r="X153" s="23">
        <v>668.98</v>
      </c>
      <c r="Y153" s="23">
        <v>118.93</v>
      </c>
      <c r="Z153" s="23"/>
      <c r="AA153" s="23"/>
      <c r="AB153" s="23">
        <v>970.2</v>
      </c>
      <c r="AC153" s="23">
        <v>-485.1</v>
      </c>
      <c r="AD153" s="23"/>
      <c r="AE153" s="23"/>
      <c r="AF153" s="23"/>
      <c r="AG153" s="23"/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/>
      <c r="E155" s="9"/>
      <c r="F155" s="9"/>
      <c r="G155" s="17">
        <f t="shared" si="11"/>
        <v>0</v>
      </c>
      <c r="H155" s="20"/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>
        <v>7041.41</v>
      </c>
      <c r="E156" s="25">
        <v>3029.21</v>
      </c>
      <c r="F156" s="25">
        <v>6181.4</v>
      </c>
      <c r="G156" s="35">
        <f t="shared" si="11"/>
        <v>1746.68</v>
      </c>
      <c r="H156" s="27">
        <v>6088</v>
      </c>
      <c r="I156" s="28">
        <v>7636</v>
      </c>
      <c r="J156" s="29">
        <f>SUM(J49:J155)</f>
        <v>26240</v>
      </c>
      <c r="K156" s="30">
        <v>3638.3333333333298</v>
      </c>
      <c r="L156" s="30">
        <v>3638.3333333333298</v>
      </c>
      <c r="M156" s="30">
        <v>3638.3333333333298</v>
      </c>
      <c r="N156" s="30">
        <v>4388.3333333333303</v>
      </c>
      <c r="O156" s="30">
        <v>3638.3333333333298</v>
      </c>
      <c r="P156" s="30">
        <v>3638.3333333333298</v>
      </c>
      <c r="Q156" s="30">
        <v>3638.3333333333298</v>
      </c>
      <c r="R156" s="30">
        <v>3638.3333333333298</v>
      </c>
      <c r="S156" s="30">
        <v>4388.3333333333303</v>
      </c>
      <c r="T156" s="25">
        <v>3638.3333333333298</v>
      </c>
      <c r="U156" s="28">
        <v>3638.3333333333298</v>
      </c>
      <c r="V156" s="30">
        <v>3638.3333333333298</v>
      </c>
      <c r="W156" s="24">
        <v>735.51</v>
      </c>
      <c r="X156" s="24">
        <v>729.39</v>
      </c>
      <c r="Y156" s="24">
        <v>131.78</v>
      </c>
      <c r="Z156" s="24">
        <v>150</v>
      </c>
      <c r="AA156" s="24"/>
      <c r="AB156" s="24">
        <v>970.2</v>
      </c>
      <c r="AC156" s="24">
        <v>160.85</v>
      </c>
      <c r="AD156" s="24"/>
      <c r="AE156" s="24"/>
      <c r="AF156" s="24"/>
      <c r="AG156" s="24">
        <v>302.95999999999998</v>
      </c>
      <c r="AH156" s="24">
        <v>-151.47999999999999</v>
      </c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22996.59</v>
      </c>
      <c r="E158" s="38">
        <f t="shared" si="12"/>
        <v>10905.79</v>
      </c>
      <c r="F158" s="38">
        <f t="shared" si="12"/>
        <v>22783.599999999999</v>
      </c>
      <c r="G158" s="39">
        <f t="shared" si="12"/>
        <v>8513.32</v>
      </c>
      <c r="H158" s="40">
        <f t="shared" si="12"/>
        <v>14912</v>
      </c>
      <c r="I158" s="41">
        <f t="shared" si="12"/>
        <v>13364</v>
      </c>
      <c r="J158" s="42">
        <f t="shared" si="12"/>
        <v>33760</v>
      </c>
      <c r="K158" s="43">
        <f t="shared" si="12"/>
        <v>1361.6666666666702</v>
      </c>
      <c r="L158" s="43">
        <f t="shared" si="12"/>
        <v>1361.6666666666702</v>
      </c>
      <c r="M158" s="43">
        <f t="shared" si="12"/>
        <v>1361.6666666666702</v>
      </c>
      <c r="N158" s="43">
        <f t="shared" si="12"/>
        <v>611.6666666666697</v>
      </c>
      <c r="O158" s="43">
        <f t="shared" si="12"/>
        <v>1361.6666666666702</v>
      </c>
      <c r="P158" s="43">
        <f t="shared" si="12"/>
        <v>1361.6666666666702</v>
      </c>
      <c r="Q158" s="43">
        <f t="shared" si="12"/>
        <v>1361.6666666666702</v>
      </c>
      <c r="R158" s="43">
        <f t="shared" si="12"/>
        <v>1361.6666666666702</v>
      </c>
      <c r="S158" s="43">
        <f t="shared" si="12"/>
        <v>611.6666666666697</v>
      </c>
      <c r="T158" s="38">
        <f t="shared" si="12"/>
        <v>1361.6666666666702</v>
      </c>
      <c r="U158" s="41">
        <f t="shared" si="12"/>
        <v>1361.6666666666702</v>
      </c>
      <c r="V158" s="43">
        <f t="shared" si="12"/>
        <v>1361.6666666666702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/>
      <c r="E160" s="45"/>
      <c r="F160" s="45"/>
      <c r="G160" s="4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1538" priority="1" operator="greaterThan">
      <formula>1000</formula>
    </cfRule>
  </conditionalFormatting>
  <conditionalFormatting sqref="E10">
    <cfRule type="cellIs" dxfId="1537" priority="2" operator="greaterThan">
      <formula>1000</formula>
    </cfRule>
  </conditionalFormatting>
  <conditionalFormatting sqref="F10">
    <cfRule type="cellIs" dxfId="1536" priority="3" operator="greaterThan">
      <formula>1000</formula>
    </cfRule>
  </conditionalFormatting>
  <conditionalFormatting sqref="G10">
    <cfRule type="cellIs" dxfId="1535" priority="4" operator="greaterThan">
      <formula>1000</formula>
    </cfRule>
  </conditionalFormatting>
  <conditionalFormatting sqref="H10">
    <cfRule type="cellIs" dxfId="1534" priority="5" operator="greaterThan">
      <formula>1000</formula>
    </cfRule>
  </conditionalFormatting>
  <conditionalFormatting sqref="I10">
    <cfRule type="cellIs" dxfId="1533" priority="6" operator="greaterThan">
      <formula>1000</formula>
    </cfRule>
  </conditionalFormatting>
  <conditionalFormatting sqref="J10">
    <cfRule type="cellIs" dxfId="1532" priority="7" operator="greaterThan">
      <formula>1000</formula>
    </cfRule>
  </conditionalFormatting>
  <conditionalFormatting sqref="K10">
    <cfRule type="cellIs" dxfId="1531" priority="8" operator="greaterThan">
      <formula>1000</formula>
    </cfRule>
  </conditionalFormatting>
  <conditionalFormatting sqref="L10">
    <cfRule type="cellIs" dxfId="1530" priority="9" operator="greaterThan">
      <formula>1000</formula>
    </cfRule>
  </conditionalFormatting>
  <conditionalFormatting sqref="M10">
    <cfRule type="cellIs" dxfId="1529" priority="10" operator="greaterThan">
      <formula>1000</formula>
    </cfRule>
  </conditionalFormatting>
  <conditionalFormatting sqref="N10">
    <cfRule type="cellIs" dxfId="1528" priority="11" operator="greaterThan">
      <formula>1000</formula>
    </cfRule>
  </conditionalFormatting>
  <conditionalFormatting sqref="O10">
    <cfRule type="cellIs" dxfId="1527" priority="12" operator="greaterThan">
      <formula>1000</formula>
    </cfRule>
  </conditionalFormatting>
  <conditionalFormatting sqref="P10">
    <cfRule type="cellIs" dxfId="1526" priority="13" operator="greaterThan">
      <formula>1000</formula>
    </cfRule>
  </conditionalFormatting>
  <conditionalFormatting sqref="Q10">
    <cfRule type="cellIs" dxfId="1525" priority="14" operator="greaterThan">
      <formula>1000</formula>
    </cfRule>
  </conditionalFormatting>
  <conditionalFormatting sqref="R10">
    <cfRule type="cellIs" dxfId="1524" priority="15" operator="greaterThan">
      <formula>1000</formula>
    </cfRule>
  </conditionalFormatting>
  <conditionalFormatting sqref="S10">
    <cfRule type="cellIs" dxfId="1523" priority="16" operator="greaterThan">
      <formula>1000</formula>
    </cfRule>
  </conditionalFormatting>
  <conditionalFormatting sqref="T10">
    <cfRule type="cellIs" dxfId="1522" priority="17" operator="greaterThan">
      <formula>1000</formula>
    </cfRule>
  </conditionalFormatting>
  <conditionalFormatting sqref="U10">
    <cfRule type="cellIs" dxfId="1521" priority="18" operator="greaterThan">
      <formula>1000</formula>
    </cfRule>
  </conditionalFormatting>
  <conditionalFormatting sqref="V10">
    <cfRule type="cellIs" dxfId="1520" priority="19" operator="greaterThan">
      <formula>1000</formula>
    </cfRule>
  </conditionalFormatting>
  <conditionalFormatting sqref="D10">
    <cfRule type="cellIs" dxfId="1519" priority="20" operator="greaterThan">
      <formula>1000</formula>
    </cfRule>
  </conditionalFormatting>
  <conditionalFormatting sqref="E10">
    <cfRule type="cellIs" dxfId="1518" priority="21" operator="greaterThan">
      <formula>1000</formula>
    </cfRule>
  </conditionalFormatting>
  <conditionalFormatting sqref="F10">
    <cfRule type="cellIs" dxfId="1517" priority="22" operator="greaterThan">
      <formula>1000</formula>
    </cfRule>
  </conditionalFormatting>
  <conditionalFormatting sqref="G10">
    <cfRule type="cellIs" dxfId="1516" priority="23" operator="greaterThan">
      <formula>1000</formula>
    </cfRule>
  </conditionalFormatting>
  <conditionalFormatting sqref="H10">
    <cfRule type="cellIs" dxfId="1515" priority="24" operator="greaterThan">
      <formula>1000</formula>
    </cfRule>
  </conditionalFormatting>
  <conditionalFormatting sqref="I10">
    <cfRule type="cellIs" dxfId="1514" priority="25" operator="greaterThan">
      <formula>1000</formula>
    </cfRule>
  </conditionalFormatting>
  <conditionalFormatting sqref="J10">
    <cfRule type="cellIs" dxfId="1513" priority="26" operator="greaterThan">
      <formula>1000</formula>
    </cfRule>
  </conditionalFormatting>
  <conditionalFormatting sqref="K10">
    <cfRule type="cellIs" dxfId="1512" priority="27" operator="greaterThan">
      <formula>1000</formula>
    </cfRule>
  </conditionalFormatting>
  <conditionalFormatting sqref="L10">
    <cfRule type="cellIs" dxfId="1511" priority="28" operator="greaterThan">
      <formula>1000</formula>
    </cfRule>
  </conditionalFormatting>
  <conditionalFormatting sqref="M10">
    <cfRule type="cellIs" dxfId="1510" priority="29" operator="greaterThan">
      <formula>1000</formula>
    </cfRule>
  </conditionalFormatting>
  <conditionalFormatting sqref="N10">
    <cfRule type="cellIs" dxfId="1509" priority="30" operator="greaterThan">
      <formula>1000</formula>
    </cfRule>
  </conditionalFormatting>
  <conditionalFormatting sqref="O10">
    <cfRule type="cellIs" dxfId="1508" priority="31" operator="greaterThan">
      <formula>1000</formula>
    </cfRule>
  </conditionalFormatting>
  <conditionalFormatting sqref="P10">
    <cfRule type="cellIs" dxfId="1507" priority="32" operator="greaterThan">
      <formula>1000</formula>
    </cfRule>
  </conditionalFormatting>
  <conditionalFormatting sqref="Q10">
    <cfRule type="cellIs" dxfId="1506" priority="33" operator="greaterThan">
      <formula>1000</formula>
    </cfRule>
  </conditionalFormatting>
  <conditionalFormatting sqref="R10">
    <cfRule type="cellIs" dxfId="1505" priority="34" operator="greaterThan">
      <formula>1000</formula>
    </cfRule>
  </conditionalFormatting>
  <conditionalFormatting sqref="S10">
    <cfRule type="cellIs" dxfId="1504" priority="35" operator="greaterThan">
      <formula>1000</formula>
    </cfRule>
  </conditionalFormatting>
  <conditionalFormatting sqref="T10">
    <cfRule type="cellIs" dxfId="1503" priority="36" operator="greaterThan">
      <formula>1000</formula>
    </cfRule>
  </conditionalFormatting>
  <conditionalFormatting sqref="U10">
    <cfRule type="cellIs" dxfId="1502" priority="37" operator="greaterThan">
      <formula>1000</formula>
    </cfRule>
  </conditionalFormatting>
  <conditionalFormatting sqref="V10">
    <cfRule type="cellIs" dxfId="1501" priority="38" operator="greaterThan">
      <formula>1000</formula>
    </cfRule>
  </conditionalFormatting>
  <conditionalFormatting sqref="D10">
    <cfRule type="cellIs" dxfId="1500" priority="39" operator="greaterThan">
      <formula>1000</formula>
    </cfRule>
  </conditionalFormatting>
  <conditionalFormatting sqref="E10">
    <cfRule type="cellIs" dxfId="1499" priority="40" operator="greaterThan">
      <formula>1000</formula>
    </cfRule>
  </conditionalFormatting>
  <conditionalFormatting sqref="F10">
    <cfRule type="cellIs" dxfId="1498" priority="41" operator="greaterThan">
      <formula>1000</formula>
    </cfRule>
  </conditionalFormatting>
  <conditionalFormatting sqref="G10">
    <cfRule type="cellIs" dxfId="1497" priority="42" operator="greaterThan">
      <formula>1000</formula>
    </cfRule>
  </conditionalFormatting>
  <conditionalFormatting sqref="H10">
    <cfRule type="cellIs" dxfId="1496" priority="43" operator="greaterThan">
      <formula>1000</formula>
    </cfRule>
  </conditionalFormatting>
  <conditionalFormatting sqref="I10">
    <cfRule type="cellIs" dxfId="1495" priority="44" operator="greaterThan">
      <formula>1000</formula>
    </cfRule>
  </conditionalFormatting>
  <conditionalFormatting sqref="J10">
    <cfRule type="cellIs" dxfId="1494" priority="45" operator="greaterThan">
      <formula>1000</formula>
    </cfRule>
  </conditionalFormatting>
  <conditionalFormatting sqref="K10">
    <cfRule type="cellIs" dxfId="1493" priority="46" operator="greaterThan">
      <formula>1000</formula>
    </cfRule>
  </conditionalFormatting>
  <conditionalFormatting sqref="L10">
    <cfRule type="cellIs" dxfId="1492" priority="47" operator="greaterThan">
      <formula>1000</formula>
    </cfRule>
  </conditionalFormatting>
  <conditionalFormatting sqref="M10">
    <cfRule type="cellIs" dxfId="1491" priority="48" operator="greaterThan">
      <formula>1000</formula>
    </cfRule>
  </conditionalFormatting>
  <conditionalFormatting sqref="N10">
    <cfRule type="cellIs" dxfId="1490" priority="49" operator="greaterThan">
      <formula>1000</formula>
    </cfRule>
  </conditionalFormatting>
  <conditionalFormatting sqref="O10">
    <cfRule type="cellIs" dxfId="1489" priority="50" operator="greaterThan">
      <formula>1000</formula>
    </cfRule>
  </conditionalFormatting>
  <conditionalFormatting sqref="P10">
    <cfRule type="cellIs" dxfId="1488" priority="51" operator="greaterThan">
      <formula>1000</formula>
    </cfRule>
  </conditionalFormatting>
  <conditionalFormatting sqref="Q10">
    <cfRule type="cellIs" dxfId="1487" priority="52" operator="greaterThan">
      <formula>1000</formula>
    </cfRule>
  </conditionalFormatting>
  <conditionalFormatting sqref="R10">
    <cfRule type="cellIs" dxfId="1486" priority="53" operator="greaterThan">
      <formula>1000</formula>
    </cfRule>
  </conditionalFormatting>
  <conditionalFormatting sqref="S10">
    <cfRule type="cellIs" dxfId="1485" priority="54" operator="greaterThan">
      <formula>1000</formula>
    </cfRule>
  </conditionalFormatting>
  <conditionalFormatting sqref="T10">
    <cfRule type="cellIs" dxfId="1484" priority="55" operator="greaterThan">
      <formula>1000</formula>
    </cfRule>
  </conditionalFormatting>
  <conditionalFormatting sqref="U10">
    <cfRule type="cellIs" dxfId="1483" priority="56" operator="greaterThan">
      <formula>1000</formula>
    </cfRule>
  </conditionalFormatting>
  <conditionalFormatting sqref="V10">
    <cfRule type="cellIs" dxfId="1482" priority="57" operator="greaterThan">
      <formula>1000</formula>
    </cfRule>
  </conditionalFormatting>
  <conditionalFormatting sqref="D10">
    <cfRule type="cellIs" dxfId="1481" priority="58" operator="greaterThan">
      <formula>1000</formula>
    </cfRule>
  </conditionalFormatting>
  <conditionalFormatting sqref="E10">
    <cfRule type="cellIs" dxfId="1480" priority="59" operator="greaterThan">
      <formula>1000</formula>
    </cfRule>
  </conditionalFormatting>
  <conditionalFormatting sqref="F10">
    <cfRule type="cellIs" dxfId="1479" priority="60" operator="greaterThan">
      <formula>1000</formula>
    </cfRule>
  </conditionalFormatting>
  <conditionalFormatting sqref="G10">
    <cfRule type="cellIs" dxfId="1478" priority="61" operator="greaterThan">
      <formula>1000</formula>
    </cfRule>
  </conditionalFormatting>
  <conditionalFormatting sqref="H10">
    <cfRule type="cellIs" dxfId="1477" priority="62" operator="greaterThan">
      <formula>1000</formula>
    </cfRule>
  </conditionalFormatting>
  <conditionalFormatting sqref="I10">
    <cfRule type="cellIs" dxfId="1476" priority="63" operator="greaterThan">
      <formula>1000</formula>
    </cfRule>
  </conditionalFormatting>
  <conditionalFormatting sqref="J10">
    <cfRule type="cellIs" dxfId="1475" priority="64" operator="greaterThan">
      <formula>1000</formula>
    </cfRule>
  </conditionalFormatting>
  <conditionalFormatting sqref="K10">
    <cfRule type="cellIs" dxfId="1474" priority="65" operator="greaterThan">
      <formula>1000</formula>
    </cfRule>
  </conditionalFormatting>
  <conditionalFormatting sqref="L10">
    <cfRule type="cellIs" dxfId="1473" priority="66" operator="greaterThan">
      <formula>1000</formula>
    </cfRule>
  </conditionalFormatting>
  <conditionalFormatting sqref="M10">
    <cfRule type="cellIs" dxfId="1472" priority="67" operator="greaterThan">
      <formula>1000</formula>
    </cfRule>
  </conditionalFormatting>
  <conditionalFormatting sqref="N10">
    <cfRule type="cellIs" dxfId="1471" priority="68" operator="greaterThan">
      <formula>1000</formula>
    </cfRule>
  </conditionalFormatting>
  <conditionalFormatting sqref="O10">
    <cfRule type="cellIs" dxfId="1470" priority="69" operator="greaterThan">
      <formula>1000</formula>
    </cfRule>
  </conditionalFormatting>
  <conditionalFormatting sqref="P10">
    <cfRule type="cellIs" dxfId="1469" priority="70" operator="greaterThan">
      <formula>1000</formula>
    </cfRule>
  </conditionalFormatting>
  <conditionalFormatting sqref="Q10">
    <cfRule type="cellIs" dxfId="1468" priority="71" operator="greaterThan">
      <formula>1000</formula>
    </cfRule>
  </conditionalFormatting>
  <conditionalFormatting sqref="R10">
    <cfRule type="cellIs" dxfId="1467" priority="72" operator="greaterThan">
      <formula>1000</formula>
    </cfRule>
  </conditionalFormatting>
  <conditionalFormatting sqref="S10">
    <cfRule type="cellIs" dxfId="1466" priority="73" operator="greaterThan">
      <formula>1000</formula>
    </cfRule>
  </conditionalFormatting>
  <conditionalFormatting sqref="T10">
    <cfRule type="cellIs" dxfId="1465" priority="74" operator="greaterThan">
      <formula>1000</formula>
    </cfRule>
  </conditionalFormatting>
  <conditionalFormatting sqref="U10">
    <cfRule type="cellIs" dxfId="1464" priority="75" operator="greaterThan">
      <formula>1000</formula>
    </cfRule>
  </conditionalFormatting>
  <conditionalFormatting sqref="V10">
    <cfRule type="cellIs" dxfId="1463" priority="76" operator="greaterThan">
      <formula>1000</formula>
    </cfRule>
  </conditionalFormatting>
  <conditionalFormatting sqref="D10">
    <cfRule type="cellIs" dxfId="1462" priority="77" operator="greaterThan">
      <formula>1000</formula>
    </cfRule>
  </conditionalFormatting>
  <conditionalFormatting sqref="E10">
    <cfRule type="cellIs" dxfId="1461" priority="78" operator="greaterThan">
      <formula>1000</formula>
    </cfRule>
  </conditionalFormatting>
  <conditionalFormatting sqref="F10">
    <cfRule type="cellIs" dxfId="1460" priority="79" operator="greaterThan">
      <formula>1000</formula>
    </cfRule>
  </conditionalFormatting>
  <conditionalFormatting sqref="G10">
    <cfRule type="cellIs" dxfId="1459" priority="80" operator="greaterThan">
      <formula>1000</formula>
    </cfRule>
  </conditionalFormatting>
  <conditionalFormatting sqref="H10">
    <cfRule type="cellIs" dxfId="1458" priority="81" operator="greaterThan">
      <formula>1000</formula>
    </cfRule>
  </conditionalFormatting>
  <conditionalFormatting sqref="I10">
    <cfRule type="cellIs" dxfId="1457" priority="82" operator="greaterThan">
      <formula>1000</formula>
    </cfRule>
  </conditionalFormatting>
  <conditionalFormatting sqref="J10">
    <cfRule type="cellIs" dxfId="1456" priority="83" operator="greaterThan">
      <formula>1000</formula>
    </cfRule>
  </conditionalFormatting>
  <conditionalFormatting sqref="K10">
    <cfRule type="cellIs" dxfId="1455" priority="84" operator="greaterThan">
      <formula>1000</formula>
    </cfRule>
  </conditionalFormatting>
  <conditionalFormatting sqref="L10">
    <cfRule type="cellIs" dxfId="1454" priority="85" operator="greaterThan">
      <formula>1000</formula>
    </cfRule>
  </conditionalFormatting>
  <conditionalFormatting sqref="M10">
    <cfRule type="cellIs" dxfId="1453" priority="86" operator="greaterThan">
      <formula>1000</formula>
    </cfRule>
  </conditionalFormatting>
  <conditionalFormatting sqref="N10">
    <cfRule type="cellIs" dxfId="1452" priority="87" operator="greaterThan">
      <formula>1000</formula>
    </cfRule>
  </conditionalFormatting>
  <conditionalFormatting sqref="O10">
    <cfRule type="cellIs" dxfId="1451" priority="88" operator="greaterThan">
      <formula>1000</formula>
    </cfRule>
  </conditionalFormatting>
  <conditionalFormatting sqref="P10">
    <cfRule type="cellIs" dxfId="1450" priority="89" operator="greaterThan">
      <formula>1000</formula>
    </cfRule>
  </conditionalFormatting>
  <conditionalFormatting sqref="Q10">
    <cfRule type="cellIs" dxfId="1449" priority="90" operator="greaterThan">
      <formula>1000</formula>
    </cfRule>
  </conditionalFormatting>
  <conditionalFormatting sqref="R10">
    <cfRule type="cellIs" dxfId="1448" priority="91" operator="greaterThan">
      <formula>1000</formula>
    </cfRule>
  </conditionalFormatting>
  <conditionalFormatting sqref="S10">
    <cfRule type="cellIs" dxfId="1447" priority="92" operator="greaterThan">
      <formula>1000</formula>
    </cfRule>
  </conditionalFormatting>
  <conditionalFormatting sqref="T10">
    <cfRule type="cellIs" dxfId="1446" priority="93" operator="greaterThan">
      <formula>1000</formula>
    </cfRule>
  </conditionalFormatting>
  <conditionalFormatting sqref="U10">
    <cfRule type="cellIs" dxfId="1445" priority="94" operator="greaterThan">
      <formula>1000</formula>
    </cfRule>
  </conditionalFormatting>
  <conditionalFormatting sqref="V10">
    <cfRule type="cellIs" dxfId="1444" priority="95" operator="greaterThan">
      <formula>1000</formula>
    </cfRule>
  </conditionalFormatting>
  <conditionalFormatting sqref="D10">
    <cfRule type="cellIs" dxfId="1443" priority="96" operator="greaterThan">
      <formula>1000</formula>
    </cfRule>
  </conditionalFormatting>
  <conditionalFormatting sqref="E10">
    <cfRule type="cellIs" dxfId="1442" priority="97" operator="greaterThan">
      <formula>1000</formula>
    </cfRule>
  </conditionalFormatting>
  <conditionalFormatting sqref="F10">
    <cfRule type="cellIs" dxfId="1441" priority="98" operator="greaterThan">
      <formula>1000</formula>
    </cfRule>
  </conditionalFormatting>
  <conditionalFormatting sqref="G10">
    <cfRule type="cellIs" dxfId="1440" priority="99" operator="greaterThan">
      <formula>1000</formula>
    </cfRule>
  </conditionalFormatting>
  <conditionalFormatting sqref="H10">
    <cfRule type="cellIs" dxfId="1439" priority="100" operator="greaterThan">
      <formula>1000</formula>
    </cfRule>
  </conditionalFormatting>
  <conditionalFormatting sqref="I10">
    <cfRule type="cellIs" dxfId="1438" priority="101" operator="greaterThan">
      <formula>1000</formula>
    </cfRule>
  </conditionalFormatting>
  <conditionalFormatting sqref="J10">
    <cfRule type="cellIs" dxfId="1437" priority="102" operator="greaterThan">
      <formula>1000</formula>
    </cfRule>
  </conditionalFormatting>
  <conditionalFormatting sqref="K10">
    <cfRule type="cellIs" dxfId="1436" priority="103" operator="greaterThan">
      <formula>1000</formula>
    </cfRule>
  </conditionalFormatting>
  <conditionalFormatting sqref="L10">
    <cfRule type="cellIs" dxfId="1435" priority="104" operator="greaterThan">
      <formula>1000</formula>
    </cfRule>
  </conditionalFormatting>
  <conditionalFormatting sqref="M10">
    <cfRule type="cellIs" dxfId="1434" priority="105" operator="greaterThan">
      <formula>1000</formula>
    </cfRule>
  </conditionalFormatting>
  <conditionalFormatting sqref="N10">
    <cfRule type="cellIs" dxfId="1433" priority="106" operator="greaterThan">
      <formula>1000</formula>
    </cfRule>
  </conditionalFormatting>
  <conditionalFormatting sqref="O10">
    <cfRule type="cellIs" dxfId="1432" priority="107" operator="greaterThan">
      <formula>1000</formula>
    </cfRule>
  </conditionalFormatting>
  <conditionalFormatting sqref="P10">
    <cfRule type="cellIs" dxfId="1431" priority="108" operator="greaterThan">
      <formula>1000</formula>
    </cfRule>
  </conditionalFormatting>
  <conditionalFormatting sqref="Q10">
    <cfRule type="cellIs" dxfId="1430" priority="109" operator="greaterThan">
      <formula>1000</formula>
    </cfRule>
  </conditionalFormatting>
  <conditionalFormatting sqref="R10">
    <cfRule type="cellIs" dxfId="1429" priority="110" operator="greaterThan">
      <formula>1000</formula>
    </cfRule>
  </conditionalFormatting>
  <conditionalFormatting sqref="S10">
    <cfRule type="cellIs" dxfId="1428" priority="111" operator="greaterThan">
      <formula>1000</formula>
    </cfRule>
  </conditionalFormatting>
  <conditionalFormatting sqref="T10">
    <cfRule type="cellIs" dxfId="1427" priority="112" operator="greaterThan">
      <formula>1000</formula>
    </cfRule>
  </conditionalFormatting>
  <conditionalFormatting sqref="U10">
    <cfRule type="cellIs" dxfId="1426" priority="113" operator="greaterThan">
      <formula>1000</formula>
    </cfRule>
  </conditionalFormatting>
  <conditionalFormatting sqref="V10">
    <cfRule type="cellIs" dxfId="1425" priority="114" operator="greaterThan">
      <formula>1000</formula>
    </cfRule>
  </conditionalFormatting>
  <conditionalFormatting sqref="D10">
    <cfRule type="cellIs" dxfId="1424" priority="115" operator="greaterThan">
      <formula>1000</formula>
    </cfRule>
  </conditionalFormatting>
  <conditionalFormatting sqref="E10">
    <cfRule type="cellIs" dxfId="1423" priority="116" operator="greaterThan">
      <formula>1000</formula>
    </cfRule>
  </conditionalFormatting>
  <conditionalFormatting sqref="F10">
    <cfRule type="cellIs" dxfId="1422" priority="117" operator="greaterThan">
      <formula>1000</formula>
    </cfRule>
  </conditionalFormatting>
  <conditionalFormatting sqref="G10">
    <cfRule type="cellIs" dxfId="1421" priority="118" operator="greaterThan">
      <formula>1000</formula>
    </cfRule>
  </conditionalFormatting>
  <conditionalFormatting sqref="H10">
    <cfRule type="cellIs" dxfId="1420" priority="119" operator="greaterThan">
      <formula>1000</formula>
    </cfRule>
  </conditionalFormatting>
  <conditionalFormatting sqref="I10">
    <cfRule type="cellIs" dxfId="1419" priority="120" operator="greaterThan">
      <formula>1000</formula>
    </cfRule>
  </conditionalFormatting>
  <conditionalFormatting sqref="J10">
    <cfRule type="cellIs" dxfId="1418" priority="121" operator="greaterThan">
      <formula>1000</formula>
    </cfRule>
  </conditionalFormatting>
  <conditionalFormatting sqref="K10">
    <cfRule type="cellIs" dxfId="1417" priority="122" operator="greaterThan">
      <formula>1000</formula>
    </cfRule>
  </conditionalFormatting>
  <conditionalFormatting sqref="L10">
    <cfRule type="cellIs" dxfId="1416" priority="123" operator="greaterThan">
      <formula>1000</formula>
    </cfRule>
  </conditionalFormatting>
  <conditionalFormatting sqref="M10">
    <cfRule type="cellIs" dxfId="1415" priority="124" operator="greaterThan">
      <formula>1000</formula>
    </cfRule>
  </conditionalFormatting>
  <conditionalFormatting sqref="N10">
    <cfRule type="cellIs" dxfId="1414" priority="125" operator="greaterThan">
      <formula>1000</formula>
    </cfRule>
  </conditionalFormatting>
  <conditionalFormatting sqref="O10">
    <cfRule type="cellIs" dxfId="1413" priority="126" operator="greaterThan">
      <formula>1000</formula>
    </cfRule>
  </conditionalFormatting>
  <conditionalFormatting sqref="P10">
    <cfRule type="cellIs" dxfId="1412" priority="127" operator="greaterThan">
      <formula>1000</formula>
    </cfRule>
  </conditionalFormatting>
  <conditionalFormatting sqref="Q10">
    <cfRule type="cellIs" dxfId="1411" priority="128" operator="greaterThan">
      <formula>1000</formula>
    </cfRule>
  </conditionalFormatting>
  <conditionalFormatting sqref="R10">
    <cfRule type="cellIs" dxfId="1410" priority="129" operator="greaterThan">
      <formula>1000</formula>
    </cfRule>
  </conditionalFormatting>
  <conditionalFormatting sqref="S10">
    <cfRule type="cellIs" dxfId="1409" priority="130" operator="greaterThan">
      <formula>1000</formula>
    </cfRule>
  </conditionalFormatting>
  <conditionalFormatting sqref="T10">
    <cfRule type="cellIs" dxfId="1408" priority="131" operator="greaterThan">
      <formula>1000</formula>
    </cfRule>
  </conditionalFormatting>
  <conditionalFormatting sqref="U10">
    <cfRule type="cellIs" dxfId="1407" priority="132" operator="greaterThan">
      <formula>1000</formula>
    </cfRule>
  </conditionalFormatting>
  <conditionalFormatting sqref="V10">
    <cfRule type="cellIs" dxfId="1406" priority="133" operator="greaterThan">
      <formula>1000</formula>
    </cfRule>
  </conditionalFormatting>
  <conditionalFormatting sqref="D10">
    <cfRule type="cellIs" dxfId="1405" priority="134" operator="greaterThan">
      <formula>1000</formula>
    </cfRule>
  </conditionalFormatting>
  <conditionalFormatting sqref="E10">
    <cfRule type="cellIs" dxfId="1404" priority="135" operator="greaterThan">
      <formula>1000</formula>
    </cfRule>
  </conditionalFormatting>
  <conditionalFormatting sqref="F10">
    <cfRule type="cellIs" dxfId="1403" priority="136" operator="greaterThan">
      <formula>1000</formula>
    </cfRule>
  </conditionalFormatting>
  <conditionalFormatting sqref="G10">
    <cfRule type="cellIs" dxfId="1402" priority="137" operator="greaterThan">
      <formula>1000</formula>
    </cfRule>
  </conditionalFormatting>
  <conditionalFormatting sqref="H10">
    <cfRule type="cellIs" dxfId="1401" priority="138" operator="greaterThan">
      <formula>1000</formula>
    </cfRule>
  </conditionalFormatting>
  <conditionalFormatting sqref="I10">
    <cfRule type="cellIs" dxfId="1400" priority="139" operator="greaterThan">
      <formula>1000</formula>
    </cfRule>
  </conditionalFormatting>
  <conditionalFormatting sqref="J10">
    <cfRule type="cellIs" dxfId="1399" priority="140" operator="greaterThan">
      <formula>1000</formula>
    </cfRule>
  </conditionalFormatting>
  <conditionalFormatting sqref="K10">
    <cfRule type="cellIs" dxfId="1398" priority="141" operator="greaterThan">
      <formula>1000</formula>
    </cfRule>
  </conditionalFormatting>
  <conditionalFormatting sqref="L10">
    <cfRule type="cellIs" dxfId="1397" priority="142" operator="greaterThan">
      <formula>1000</formula>
    </cfRule>
  </conditionalFormatting>
  <conditionalFormatting sqref="M10">
    <cfRule type="cellIs" dxfId="1396" priority="143" operator="greaterThan">
      <formula>1000</formula>
    </cfRule>
  </conditionalFormatting>
  <conditionalFormatting sqref="N10">
    <cfRule type="cellIs" dxfId="1395" priority="144" operator="greaterThan">
      <formula>1000</formula>
    </cfRule>
  </conditionalFormatting>
  <conditionalFormatting sqref="O10">
    <cfRule type="cellIs" dxfId="1394" priority="145" operator="greaterThan">
      <formula>1000</formula>
    </cfRule>
  </conditionalFormatting>
  <conditionalFormatting sqref="P10">
    <cfRule type="cellIs" dxfId="1393" priority="146" operator="greaterThan">
      <formula>1000</formula>
    </cfRule>
  </conditionalFormatting>
  <conditionalFormatting sqref="Q10">
    <cfRule type="cellIs" dxfId="1392" priority="147" operator="greaterThan">
      <formula>1000</formula>
    </cfRule>
  </conditionalFormatting>
  <conditionalFormatting sqref="R10">
    <cfRule type="cellIs" dxfId="1391" priority="148" operator="greaterThan">
      <formula>1000</formula>
    </cfRule>
  </conditionalFormatting>
  <conditionalFormatting sqref="S10">
    <cfRule type="cellIs" dxfId="1390" priority="149" operator="greaterThan">
      <formula>1000</formula>
    </cfRule>
  </conditionalFormatting>
  <conditionalFormatting sqref="T10">
    <cfRule type="cellIs" dxfId="1389" priority="150" operator="greaterThan">
      <formula>1000</formula>
    </cfRule>
  </conditionalFormatting>
  <conditionalFormatting sqref="U10">
    <cfRule type="cellIs" dxfId="1388" priority="151" operator="greaterThan">
      <formula>1000</formula>
    </cfRule>
  </conditionalFormatting>
  <conditionalFormatting sqref="V10">
    <cfRule type="cellIs" dxfId="1387" priority="152" operator="greaterThan">
      <formula>1000</formula>
    </cfRule>
  </conditionalFormatting>
  <conditionalFormatting sqref="D10">
    <cfRule type="cellIs" dxfId="1386" priority="153" operator="greaterThan">
      <formula>1000</formula>
    </cfRule>
  </conditionalFormatting>
  <conditionalFormatting sqref="E10">
    <cfRule type="cellIs" dxfId="1385" priority="154" operator="greaterThan">
      <formula>1000</formula>
    </cfRule>
  </conditionalFormatting>
  <conditionalFormatting sqref="F10">
    <cfRule type="cellIs" dxfId="1384" priority="155" operator="greaterThan">
      <formula>1000</formula>
    </cfRule>
  </conditionalFormatting>
  <conditionalFormatting sqref="G10">
    <cfRule type="cellIs" dxfId="1383" priority="156" operator="greaterThan">
      <formula>1000</formula>
    </cfRule>
  </conditionalFormatting>
  <conditionalFormatting sqref="H10">
    <cfRule type="cellIs" dxfId="1382" priority="157" operator="greaterThan">
      <formula>1000</formula>
    </cfRule>
  </conditionalFormatting>
  <conditionalFormatting sqref="I10">
    <cfRule type="cellIs" dxfId="1381" priority="158" operator="greaterThan">
      <formula>1000</formula>
    </cfRule>
  </conditionalFormatting>
  <conditionalFormatting sqref="J10">
    <cfRule type="cellIs" dxfId="1380" priority="159" operator="greaterThan">
      <formula>1000</formula>
    </cfRule>
  </conditionalFormatting>
  <conditionalFormatting sqref="K10">
    <cfRule type="cellIs" dxfId="1379" priority="160" operator="greaterThan">
      <formula>1000</formula>
    </cfRule>
  </conditionalFormatting>
  <conditionalFormatting sqref="L10">
    <cfRule type="cellIs" dxfId="1378" priority="161" operator="greaterThan">
      <formula>1000</formula>
    </cfRule>
  </conditionalFormatting>
  <conditionalFormatting sqref="M10">
    <cfRule type="cellIs" dxfId="1377" priority="162" operator="greaterThan">
      <formula>1000</formula>
    </cfRule>
  </conditionalFormatting>
  <conditionalFormatting sqref="N10">
    <cfRule type="cellIs" dxfId="1376" priority="163" operator="greaterThan">
      <formula>1000</formula>
    </cfRule>
  </conditionalFormatting>
  <conditionalFormatting sqref="O10">
    <cfRule type="cellIs" dxfId="1375" priority="164" operator="greaterThan">
      <formula>1000</formula>
    </cfRule>
  </conditionalFormatting>
  <conditionalFormatting sqref="P10">
    <cfRule type="cellIs" dxfId="1374" priority="165" operator="greaterThan">
      <formula>1000</formula>
    </cfRule>
  </conditionalFormatting>
  <conditionalFormatting sqref="Q10">
    <cfRule type="cellIs" dxfId="1373" priority="166" operator="greaterThan">
      <formula>1000</formula>
    </cfRule>
  </conditionalFormatting>
  <conditionalFormatting sqref="R10">
    <cfRule type="cellIs" dxfId="1372" priority="167" operator="greaterThan">
      <formula>1000</formula>
    </cfRule>
  </conditionalFormatting>
  <conditionalFormatting sqref="S10">
    <cfRule type="cellIs" dxfId="1371" priority="168" operator="greaterThan">
      <formula>1000</formula>
    </cfRule>
  </conditionalFormatting>
  <conditionalFormatting sqref="T10">
    <cfRule type="cellIs" dxfId="1370" priority="169" operator="greaterThan">
      <formula>1000</formula>
    </cfRule>
  </conditionalFormatting>
  <conditionalFormatting sqref="U10">
    <cfRule type="cellIs" dxfId="1369" priority="170" operator="greaterThan">
      <formula>1000</formula>
    </cfRule>
  </conditionalFormatting>
  <conditionalFormatting sqref="V10">
    <cfRule type="cellIs" dxfId="1368" priority="171" operator="greaterThan">
      <formula>1000</formula>
    </cfRule>
  </conditionalFormatting>
  <conditionalFormatting sqref="D10">
    <cfRule type="cellIs" dxfId="1367" priority="172" operator="greaterThan">
      <formula>1000</formula>
    </cfRule>
  </conditionalFormatting>
  <conditionalFormatting sqref="E10">
    <cfRule type="cellIs" dxfId="1366" priority="173" operator="greaterThan">
      <formula>1000</formula>
    </cfRule>
  </conditionalFormatting>
  <conditionalFormatting sqref="F10">
    <cfRule type="cellIs" dxfId="1365" priority="174" operator="greaterThan">
      <formula>1000</formula>
    </cfRule>
  </conditionalFormatting>
  <conditionalFormatting sqref="G10">
    <cfRule type="cellIs" dxfId="1364" priority="175" operator="greaterThan">
      <formula>1000</formula>
    </cfRule>
  </conditionalFormatting>
  <conditionalFormatting sqref="H10">
    <cfRule type="cellIs" dxfId="1363" priority="176" operator="greaterThan">
      <formula>1000</formula>
    </cfRule>
  </conditionalFormatting>
  <conditionalFormatting sqref="I10">
    <cfRule type="cellIs" dxfId="1362" priority="177" operator="greaterThan">
      <formula>1000</formula>
    </cfRule>
  </conditionalFormatting>
  <conditionalFormatting sqref="J10">
    <cfRule type="cellIs" dxfId="1361" priority="178" operator="greaterThan">
      <formula>1000</formula>
    </cfRule>
  </conditionalFormatting>
  <conditionalFormatting sqref="K10">
    <cfRule type="cellIs" dxfId="1360" priority="179" operator="greaterThan">
      <formula>1000</formula>
    </cfRule>
  </conditionalFormatting>
  <conditionalFormatting sqref="L10">
    <cfRule type="cellIs" dxfId="1359" priority="180" operator="greaterThan">
      <formula>1000</formula>
    </cfRule>
  </conditionalFormatting>
  <conditionalFormatting sqref="M10">
    <cfRule type="cellIs" dxfId="1358" priority="181" operator="greaterThan">
      <formula>1000</formula>
    </cfRule>
  </conditionalFormatting>
  <conditionalFormatting sqref="N10">
    <cfRule type="cellIs" dxfId="1357" priority="182" operator="greaterThan">
      <formula>1000</formula>
    </cfRule>
  </conditionalFormatting>
  <conditionalFormatting sqref="O10">
    <cfRule type="cellIs" dxfId="1356" priority="183" operator="greaterThan">
      <formula>1000</formula>
    </cfRule>
  </conditionalFormatting>
  <conditionalFormatting sqref="P10">
    <cfRule type="cellIs" dxfId="1355" priority="184" operator="greaterThan">
      <formula>1000</formula>
    </cfRule>
  </conditionalFormatting>
  <conditionalFormatting sqref="Q10">
    <cfRule type="cellIs" dxfId="1354" priority="185" operator="greaterThan">
      <formula>1000</formula>
    </cfRule>
  </conditionalFormatting>
  <conditionalFormatting sqref="R10">
    <cfRule type="cellIs" dxfId="1353" priority="186" operator="greaterThan">
      <formula>1000</formula>
    </cfRule>
  </conditionalFormatting>
  <conditionalFormatting sqref="S10">
    <cfRule type="cellIs" dxfId="1352" priority="187" operator="greaterThan">
      <formula>1000</formula>
    </cfRule>
  </conditionalFormatting>
  <conditionalFormatting sqref="T10">
    <cfRule type="cellIs" dxfId="1351" priority="188" operator="greaterThan">
      <formula>1000</formula>
    </cfRule>
  </conditionalFormatting>
  <conditionalFormatting sqref="U10">
    <cfRule type="cellIs" dxfId="1350" priority="189" operator="greaterThan">
      <formula>1000</formula>
    </cfRule>
  </conditionalFormatting>
  <conditionalFormatting sqref="V10">
    <cfRule type="cellIs" dxfId="1349" priority="190" operator="greaterThan">
      <formula>1000</formula>
    </cfRule>
  </conditionalFormatting>
  <conditionalFormatting sqref="D10">
    <cfRule type="cellIs" dxfId="1348" priority="191" operator="greaterThan">
      <formula>1000</formula>
    </cfRule>
  </conditionalFormatting>
  <conditionalFormatting sqref="E10">
    <cfRule type="cellIs" dxfId="1347" priority="192" operator="greaterThan">
      <formula>1000</formula>
    </cfRule>
  </conditionalFormatting>
  <conditionalFormatting sqref="F10">
    <cfRule type="cellIs" dxfId="1346" priority="193" operator="greaterThan">
      <formula>1000</formula>
    </cfRule>
  </conditionalFormatting>
  <conditionalFormatting sqref="G10">
    <cfRule type="cellIs" dxfId="1345" priority="194" operator="greaterThan">
      <formula>1000</formula>
    </cfRule>
  </conditionalFormatting>
  <conditionalFormatting sqref="H10">
    <cfRule type="cellIs" dxfId="1344" priority="195" operator="greaterThan">
      <formula>1000</formula>
    </cfRule>
  </conditionalFormatting>
  <conditionalFormatting sqref="I10">
    <cfRule type="cellIs" dxfId="1343" priority="196" operator="greaterThan">
      <formula>1000</formula>
    </cfRule>
  </conditionalFormatting>
  <conditionalFormatting sqref="J10">
    <cfRule type="cellIs" dxfId="1342" priority="197" operator="greaterThan">
      <formula>1000</formula>
    </cfRule>
  </conditionalFormatting>
  <conditionalFormatting sqref="K10">
    <cfRule type="cellIs" dxfId="1341" priority="198" operator="greaterThan">
      <formula>1000</formula>
    </cfRule>
  </conditionalFormatting>
  <conditionalFormatting sqref="L10">
    <cfRule type="cellIs" dxfId="1340" priority="199" operator="greaterThan">
      <formula>1000</formula>
    </cfRule>
  </conditionalFormatting>
  <conditionalFormatting sqref="M10">
    <cfRule type="cellIs" dxfId="1339" priority="200" operator="greaterThan">
      <formula>1000</formula>
    </cfRule>
  </conditionalFormatting>
  <conditionalFormatting sqref="N10">
    <cfRule type="cellIs" dxfId="1338" priority="201" operator="greaterThan">
      <formula>1000</formula>
    </cfRule>
  </conditionalFormatting>
  <conditionalFormatting sqref="O10">
    <cfRule type="cellIs" dxfId="1337" priority="202" operator="greaterThan">
      <formula>1000</formula>
    </cfRule>
  </conditionalFormatting>
  <conditionalFormatting sqref="P10">
    <cfRule type="cellIs" dxfId="1336" priority="203" operator="greaterThan">
      <formula>1000</formula>
    </cfRule>
  </conditionalFormatting>
  <conditionalFormatting sqref="Q10">
    <cfRule type="cellIs" dxfId="1335" priority="204" operator="greaterThan">
      <formula>1000</formula>
    </cfRule>
  </conditionalFormatting>
  <conditionalFormatting sqref="R10">
    <cfRule type="cellIs" dxfId="1334" priority="205" operator="greaterThan">
      <formula>1000</formula>
    </cfRule>
  </conditionalFormatting>
  <conditionalFormatting sqref="S10">
    <cfRule type="cellIs" dxfId="1333" priority="206" operator="greaterThan">
      <formula>1000</formula>
    </cfRule>
  </conditionalFormatting>
  <conditionalFormatting sqref="T10">
    <cfRule type="cellIs" dxfId="1332" priority="207" operator="greaterThan">
      <formula>1000</formula>
    </cfRule>
  </conditionalFormatting>
  <conditionalFormatting sqref="U10">
    <cfRule type="cellIs" dxfId="1331" priority="208" operator="greaterThan">
      <formula>1000</formula>
    </cfRule>
  </conditionalFormatting>
  <conditionalFormatting sqref="V10">
    <cfRule type="cellIs" dxfId="1330" priority="209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J16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229</v>
      </c>
    </row>
    <row r="5" spans="1:36" ht="14.25" customHeight="1" x14ac:dyDescent="0.15">
      <c r="C5" s="50" t="s">
        <v>242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/>
      <c r="E11" s="9"/>
      <c r="F11" s="9"/>
      <c r="G11" s="17">
        <f t="shared" ref="G11:G46" si="2">SUM(W11:AA11)</f>
        <v>0</v>
      </c>
      <c r="H11" s="20"/>
      <c r="I11" s="9"/>
      <c r="J11" s="19"/>
      <c r="K11" s="21"/>
      <c r="L11" s="9"/>
      <c r="M11" s="22"/>
      <c r="N11" s="9"/>
      <c r="O11" s="22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/>
      <c r="E14" s="9"/>
      <c r="F14" s="9"/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/>
      <c r="E15" s="9"/>
      <c r="F15" s="9"/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/>
      <c r="E33" s="9"/>
      <c r="F33" s="9"/>
      <c r="G33" s="17">
        <f t="shared" si="2"/>
        <v>0</v>
      </c>
      <c r="H33" s="20"/>
      <c r="I33" s="9"/>
      <c r="J33" s="19"/>
      <c r="K33" s="21"/>
      <c r="L33" s="9"/>
      <c r="M33" s="22"/>
      <c r="N33" s="9"/>
      <c r="O33" s="22"/>
      <c r="P33" s="21"/>
      <c r="Q33" s="21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>
        <v>111022</v>
      </c>
      <c r="E34" s="9">
        <v>103359</v>
      </c>
      <c r="F34" s="9">
        <v>105622</v>
      </c>
      <c r="G34" s="17">
        <f t="shared" si="2"/>
        <v>103359</v>
      </c>
      <c r="H34" s="20">
        <v>92000</v>
      </c>
      <c r="I34" s="9">
        <v>104500</v>
      </c>
      <c r="J34" s="19">
        <v>0</v>
      </c>
      <c r="K34" s="21">
        <v>0</v>
      </c>
      <c r="L34" s="9">
        <v>0</v>
      </c>
      <c r="M34" s="22">
        <v>0</v>
      </c>
      <c r="N34" s="9">
        <v>0</v>
      </c>
      <c r="O34" s="22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3"/>
      <c r="X34" s="23">
        <v>-294</v>
      </c>
      <c r="Y34" s="23">
        <v>104287</v>
      </c>
      <c r="Z34" s="23">
        <v>-634</v>
      </c>
      <c r="AA34" s="23"/>
      <c r="AB34" s="23"/>
      <c r="AC34" s="23"/>
      <c r="AD34" s="23"/>
      <c r="AE34" s="23"/>
      <c r="AF34" s="23"/>
      <c r="AG34" s="23"/>
      <c r="AH34" s="23"/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>
        <v>6750</v>
      </c>
      <c r="E39" s="9">
        <v>5000</v>
      </c>
      <c r="F39" s="9">
        <v>5000</v>
      </c>
      <c r="G39" s="17">
        <f t="shared" si="2"/>
        <v>2000</v>
      </c>
      <c r="H39" s="20">
        <v>3000</v>
      </c>
      <c r="I39" s="9">
        <v>10000</v>
      </c>
      <c r="J39" s="19">
        <v>0</v>
      </c>
      <c r="K39" s="21">
        <v>0</v>
      </c>
      <c r="L39" s="9">
        <v>0</v>
      </c>
      <c r="M39" s="22">
        <v>0</v>
      </c>
      <c r="N39" s="9">
        <v>0</v>
      </c>
      <c r="O39" s="22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3"/>
      <c r="X39" s="23">
        <v>1000</v>
      </c>
      <c r="Y39" s="23"/>
      <c r="Z39" s="23">
        <v>1000</v>
      </c>
      <c r="AA39" s="23"/>
      <c r="AB39" s="23"/>
      <c r="AC39" s="23"/>
      <c r="AD39" s="23">
        <v>1000</v>
      </c>
      <c r="AE39" s="23"/>
      <c r="AF39" s="23"/>
      <c r="AG39" s="23"/>
      <c r="AH39" s="23">
        <v>2000</v>
      </c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/>
      <c r="E41" s="9"/>
      <c r="F41" s="9"/>
      <c r="G41" s="17">
        <f t="shared" si="2"/>
        <v>0</v>
      </c>
      <c r="H41" s="20"/>
      <c r="I41" s="9"/>
      <c r="J41" s="19"/>
      <c r="K41" s="21"/>
      <c r="L41" s="9"/>
      <c r="M41" s="22"/>
      <c r="N41" s="9"/>
      <c r="O41" s="22"/>
      <c r="P41" s="21"/>
      <c r="Q41" s="21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117772</v>
      </c>
      <c r="E47" s="25">
        <f t="shared" si="3"/>
        <v>108359</v>
      </c>
      <c r="F47" s="25">
        <f t="shared" si="3"/>
        <v>110622</v>
      </c>
      <c r="G47" s="26">
        <f t="shared" si="3"/>
        <v>105359</v>
      </c>
      <c r="H47" s="27">
        <f t="shared" si="3"/>
        <v>95000</v>
      </c>
      <c r="I47" s="28">
        <f t="shared" si="3"/>
        <v>114500</v>
      </c>
      <c r="J47" s="29">
        <f t="shared" si="3"/>
        <v>0</v>
      </c>
      <c r="K47" s="30">
        <f t="shared" si="3"/>
        <v>0</v>
      </c>
      <c r="L47" s="30">
        <f t="shared" si="3"/>
        <v>0</v>
      </c>
      <c r="M47" s="30">
        <f t="shared" si="3"/>
        <v>0</v>
      </c>
      <c r="N47" s="30">
        <f t="shared" si="3"/>
        <v>0</v>
      </c>
      <c r="O47" s="30">
        <f t="shared" si="3"/>
        <v>0</v>
      </c>
      <c r="P47" s="30">
        <f t="shared" si="3"/>
        <v>0</v>
      </c>
      <c r="Q47" s="30">
        <f t="shared" si="3"/>
        <v>0</v>
      </c>
      <c r="R47" s="30">
        <f t="shared" si="3"/>
        <v>0</v>
      </c>
      <c r="S47" s="30">
        <f t="shared" si="3"/>
        <v>0</v>
      </c>
      <c r="T47" s="25">
        <f t="shared" si="3"/>
        <v>0</v>
      </c>
      <c r="U47" s="28">
        <f t="shared" si="3"/>
        <v>0</v>
      </c>
      <c r="V47" s="30">
        <f t="shared" si="3"/>
        <v>0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/>
      <c r="E49" s="9"/>
      <c r="F49" s="9"/>
      <c r="G49" s="17">
        <f t="shared" ref="G49:G80" si="5">SUM(W49:AA49)</f>
        <v>0</v>
      </c>
      <c r="H49" s="20"/>
      <c r="I49" s="9"/>
      <c r="J49" s="19"/>
      <c r="K49" s="32"/>
      <c r="L49" s="33"/>
      <c r="M49" s="34"/>
      <c r="N49" s="33"/>
      <c r="O49" s="34"/>
      <c r="P49" s="32"/>
      <c r="Q49" s="32"/>
      <c r="R49" s="32"/>
      <c r="S49" s="32"/>
      <c r="T49" s="32"/>
      <c r="U49" s="32"/>
      <c r="V49" s="3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/>
      <c r="J51" s="19"/>
      <c r="K51" s="32"/>
      <c r="L51" s="33"/>
      <c r="M51" s="34"/>
      <c r="N51" s="33"/>
      <c r="O51" s="34"/>
      <c r="P51" s="32"/>
      <c r="Q51" s="32"/>
      <c r="R51" s="32"/>
      <c r="S51" s="32"/>
      <c r="T51" s="32"/>
      <c r="U51" s="32"/>
      <c r="V51" s="3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/>
      <c r="E54" s="9"/>
      <c r="F54" s="9"/>
      <c r="G54" s="17">
        <f t="shared" si="5"/>
        <v>0</v>
      </c>
      <c r="H54" s="20"/>
      <c r="I54" s="9">
        <v>0</v>
      </c>
      <c r="J54" s="19">
        <v>0</v>
      </c>
      <c r="K54" s="32">
        <v>0</v>
      </c>
      <c r="L54" s="33">
        <v>0</v>
      </c>
      <c r="M54" s="34">
        <v>0</v>
      </c>
      <c r="N54" s="33">
        <v>0</v>
      </c>
      <c r="O54" s="34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/>
      <c r="J55" s="19"/>
      <c r="K55" s="32"/>
      <c r="L55" s="33"/>
      <c r="M55" s="34"/>
      <c r="N55" s="33"/>
      <c r="O55" s="34"/>
      <c r="P55" s="32"/>
      <c r="Q55" s="32"/>
      <c r="R55" s="32"/>
      <c r="S55" s="32"/>
      <c r="T55" s="32"/>
      <c r="U55" s="32"/>
      <c r="V55" s="3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/>
      <c r="J56" s="19"/>
      <c r="K56" s="32"/>
      <c r="L56" s="33"/>
      <c r="M56" s="34"/>
      <c r="N56" s="33"/>
      <c r="O56" s="34"/>
      <c r="P56" s="32"/>
      <c r="Q56" s="32"/>
      <c r="R56" s="32"/>
      <c r="S56" s="32"/>
      <c r="T56" s="32"/>
      <c r="U56" s="32"/>
      <c r="V56" s="3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/>
      <c r="J57" s="19"/>
      <c r="K57" s="32"/>
      <c r="L57" s="33"/>
      <c r="M57" s="34"/>
      <c r="N57" s="33"/>
      <c r="O57" s="34"/>
      <c r="P57" s="32"/>
      <c r="Q57" s="32"/>
      <c r="R57" s="32"/>
      <c r="S57" s="32"/>
      <c r="T57" s="32"/>
      <c r="U57" s="32"/>
      <c r="V57" s="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/>
      <c r="J58" s="19"/>
      <c r="K58" s="32"/>
      <c r="L58" s="33"/>
      <c r="M58" s="34"/>
      <c r="N58" s="33"/>
      <c r="O58" s="34"/>
      <c r="P58" s="32"/>
      <c r="Q58" s="32"/>
      <c r="R58" s="32"/>
      <c r="S58" s="32"/>
      <c r="T58" s="32"/>
      <c r="U58" s="32"/>
      <c r="V58" s="3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/>
      <c r="E60" s="9"/>
      <c r="F60" s="9"/>
      <c r="G60" s="17">
        <f t="shared" si="5"/>
        <v>0</v>
      </c>
      <c r="H60" s="20"/>
      <c r="I60" s="9"/>
      <c r="J60" s="19"/>
      <c r="K60" s="21"/>
      <c r="L60" s="9"/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/>
      <c r="J61" s="19"/>
      <c r="K61" s="32"/>
      <c r="L61" s="33"/>
      <c r="M61" s="34"/>
      <c r="N61" s="33"/>
      <c r="O61" s="34"/>
      <c r="P61" s="32"/>
      <c r="Q61" s="32"/>
      <c r="R61" s="32"/>
      <c r="S61" s="32"/>
      <c r="T61" s="32"/>
      <c r="U61" s="32"/>
      <c r="V61" s="3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/>
      <c r="J62" s="19"/>
      <c r="K62" s="32"/>
      <c r="L62" s="33"/>
      <c r="M62" s="34"/>
      <c r="N62" s="33"/>
      <c r="O62" s="34"/>
      <c r="P62" s="32"/>
      <c r="Q62" s="32"/>
      <c r="R62" s="32"/>
      <c r="S62" s="32"/>
      <c r="T62" s="32"/>
      <c r="U62" s="32"/>
      <c r="V62" s="3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/>
      <c r="J63" s="19"/>
      <c r="K63" s="32"/>
      <c r="L63" s="33"/>
      <c r="M63" s="34"/>
      <c r="N63" s="33"/>
      <c r="O63" s="34"/>
      <c r="P63" s="32"/>
      <c r="Q63" s="32"/>
      <c r="R63" s="32"/>
      <c r="S63" s="32"/>
      <c r="T63" s="32"/>
      <c r="U63" s="32"/>
      <c r="V63" s="3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/>
      <c r="E68" s="9"/>
      <c r="F68" s="9"/>
      <c r="G68" s="17">
        <f t="shared" si="5"/>
        <v>0</v>
      </c>
      <c r="H68" s="20"/>
      <c r="I68" s="9"/>
      <c r="J68" s="19"/>
      <c r="K68" s="21"/>
      <c r="L68" s="9"/>
      <c r="M68" s="22"/>
      <c r="N68" s="9"/>
      <c r="O68" s="22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>
        <v>3228.56</v>
      </c>
      <c r="E71" s="9">
        <v>2836.79</v>
      </c>
      <c r="F71" s="9">
        <v>2885.16</v>
      </c>
      <c r="G71" s="17">
        <f t="shared" si="5"/>
        <v>2150.0500000000002</v>
      </c>
      <c r="H71" s="20">
        <v>2622</v>
      </c>
      <c r="I71" s="9">
        <v>2978</v>
      </c>
      <c r="J71" s="19">
        <v>0</v>
      </c>
      <c r="K71" s="21">
        <v>0</v>
      </c>
      <c r="L71" s="9">
        <v>0</v>
      </c>
      <c r="M71" s="22">
        <v>0</v>
      </c>
      <c r="N71" s="9">
        <v>0</v>
      </c>
      <c r="O71" s="22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3">
        <v>819.09</v>
      </c>
      <c r="X71" s="23">
        <v>1011.44</v>
      </c>
      <c r="Y71" s="23">
        <v>319.52</v>
      </c>
      <c r="Z71" s="23"/>
      <c r="AA71" s="23"/>
      <c r="AB71" s="23"/>
      <c r="AC71" s="23"/>
      <c r="AD71" s="23">
        <v>28.5</v>
      </c>
      <c r="AE71" s="23"/>
      <c r="AF71" s="23">
        <v>64.03</v>
      </c>
      <c r="AG71" s="23">
        <v>144.47999999999999</v>
      </c>
      <c r="AH71" s="23">
        <v>449.73</v>
      </c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/>
      <c r="E74" s="9"/>
      <c r="F74" s="9">
        <v>601.38</v>
      </c>
      <c r="G74" s="17">
        <f t="shared" si="5"/>
        <v>0</v>
      </c>
      <c r="H74" s="20"/>
      <c r="I74" s="9"/>
      <c r="J74" s="19"/>
      <c r="K74" s="21"/>
      <c r="L74" s="9"/>
      <c r="M74" s="22"/>
      <c r="N74" s="9"/>
      <c r="O74" s="22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>
        <v>247</v>
      </c>
      <c r="E76" s="9">
        <v>1754.55</v>
      </c>
      <c r="F76" s="9">
        <v>1568.47</v>
      </c>
      <c r="G76" s="17">
        <f t="shared" si="5"/>
        <v>1754.5500000000002</v>
      </c>
      <c r="H76" s="20">
        <v>1600</v>
      </c>
      <c r="I76" s="9">
        <v>1600</v>
      </c>
      <c r="J76" s="19">
        <v>0</v>
      </c>
      <c r="K76" s="21">
        <v>0</v>
      </c>
      <c r="L76" s="9">
        <v>0</v>
      </c>
      <c r="M76" s="22">
        <v>0</v>
      </c>
      <c r="N76" s="9">
        <v>0</v>
      </c>
      <c r="O76" s="22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3"/>
      <c r="X76" s="23">
        <v>259.95999999999998</v>
      </c>
      <c r="Y76" s="23">
        <v>203.66</v>
      </c>
      <c r="Z76" s="23">
        <v>1290.93</v>
      </c>
      <c r="AA76" s="23"/>
      <c r="AB76" s="23"/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>
        <v>945.72</v>
      </c>
      <c r="E77" s="9">
        <v>794.34</v>
      </c>
      <c r="F77" s="9">
        <v>752.94</v>
      </c>
      <c r="G77" s="17">
        <f t="shared" si="5"/>
        <v>794.34</v>
      </c>
      <c r="H77" s="20">
        <v>1450</v>
      </c>
      <c r="I77" s="9">
        <v>1500</v>
      </c>
      <c r="J77" s="19">
        <v>0</v>
      </c>
      <c r="K77" s="21">
        <v>0</v>
      </c>
      <c r="L77" s="9">
        <v>0</v>
      </c>
      <c r="M77" s="22">
        <v>0</v>
      </c>
      <c r="N77" s="9">
        <v>0</v>
      </c>
      <c r="O77" s="22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3"/>
      <c r="X77" s="23"/>
      <c r="Y77" s="23">
        <v>130</v>
      </c>
      <c r="Z77" s="23">
        <v>664.34</v>
      </c>
      <c r="AA77" s="23"/>
      <c r="AB77" s="23"/>
      <c r="AC77" s="23"/>
      <c r="AD77" s="23"/>
      <c r="AE77" s="23"/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/>
      <c r="E79" s="9"/>
      <c r="F79" s="9"/>
      <c r="G79" s="17">
        <f t="shared" si="5"/>
        <v>0</v>
      </c>
      <c r="H79" s="20"/>
      <c r="I79" s="9"/>
      <c r="J79" s="19"/>
      <c r="K79" s="21"/>
      <c r="L79" s="9"/>
      <c r="M79" s="22"/>
      <c r="N79" s="9"/>
      <c r="O79" s="22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/>
      <c r="E82" s="9"/>
      <c r="F82" s="9"/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>
        <v>55029.72</v>
      </c>
      <c r="E83" s="9">
        <v>50892.11</v>
      </c>
      <c r="F83" s="9">
        <v>40508.120000000003</v>
      </c>
      <c r="G83" s="17">
        <f t="shared" si="7"/>
        <v>50892.11</v>
      </c>
      <c r="H83" s="20">
        <v>35000</v>
      </c>
      <c r="I83" s="9">
        <v>40000</v>
      </c>
      <c r="J83" s="19">
        <v>0</v>
      </c>
      <c r="K83" s="21">
        <v>0</v>
      </c>
      <c r="L83" s="9">
        <v>0</v>
      </c>
      <c r="M83" s="22">
        <v>0</v>
      </c>
      <c r="N83" s="9">
        <v>0</v>
      </c>
      <c r="O83" s="22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3"/>
      <c r="X83" s="23"/>
      <c r="Y83" s="23"/>
      <c r="Z83" s="23">
        <v>50892.11</v>
      </c>
      <c r="AA83" s="23">
        <v>0</v>
      </c>
      <c r="AB83" s="23"/>
      <c r="AC83" s="23"/>
      <c r="AD83" s="23"/>
      <c r="AE83" s="23"/>
      <c r="AF83" s="23"/>
      <c r="AG83" s="23"/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>
        <v>600.4</v>
      </c>
      <c r="E85" s="9">
        <v>3200.91</v>
      </c>
      <c r="F85" s="9">
        <v>480.64</v>
      </c>
      <c r="G85" s="17">
        <f t="shared" si="7"/>
        <v>3200.91</v>
      </c>
      <c r="H85" s="20">
        <v>2000</v>
      </c>
      <c r="I85" s="9">
        <v>1400</v>
      </c>
      <c r="J85" s="19">
        <v>0</v>
      </c>
      <c r="K85" s="21">
        <v>0</v>
      </c>
      <c r="L85" s="9">
        <v>0</v>
      </c>
      <c r="M85" s="22">
        <v>0</v>
      </c>
      <c r="N85" s="9">
        <v>0</v>
      </c>
      <c r="O85" s="22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3"/>
      <c r="X85" s="23"/>
      <c r="Y85" s="23">
        <v>854.48</v>
      </c>
      <c r="Z85" s="23">
        <v>2346.4299999999998</v>
      </c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>
        <v>500</v>
      </c>
      <c r="E86" s="9">
        <v>1000</v>
      </c>
      <c r="F86" s="9">
        <v>1000</v>
      </c>
      <c r="G86" s="17">
        <f t="shared" si="7"/>
        <v>1000</v>
      </c>
      <c r="H86" s="20">
        <v>1500</v>
      </c>
      <c r="I86" s="9">
        <v>1000</v>
      </c>
      <c r="J86" s="19">
        <v>0</v>
      </c>
      <c r="K86" s="21">
        <v>0</v>
      </c>
      <c r="L86" s="9">
        <v>0</v>
      </c>
      <c r="M86" s="22">
        <v>0</v>
      </c>
      <c r="N86" s="9">
        <v>0</v>
      </c>
      <c r="O86" s="22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3"/>
      <c r="X86" s="23"/>
      <c r="Y86" s="23"/>
      <c r="Z86" s="23">
        <v>1000</v>
      </c>
      <c r="AA86" s="23"/>
      <c r="AB86" s="23"/>
      <c r="AC86" s="23"/>
      <c r="AD86" s="23"/>
      <c r="AE86" s="23"/>
      <c r="AF86" s="23"/>
      <c r="AG86" s="23"/>
      <c r="AH86" s="23"/>
    </row>
    <row r="87" spans="2:34" ht="13.5" customHeight="1" x14ac:dyDescent="0.15">
      <c r="B87" s="7" t="s">
        <v>74</v>
      </c>
      <c r="C87" s="8" t="str">
        <f t="shared" si="6"/>
        <v>(5306) AWARDS</v>
      </c>
      <c r="D87" s="9"/>
      <c r="E87" s="9"/>
      <c r="F87" s="9">
        <v>7500</v>
      </c>
      <c r="G87" s="17">
        <f t="shared" si="7"/>
        <v>0</v>
      </c>
      <c r="H87" s="20"/>
      <c r="I87" s="9">
        <v>6000</v>
      </c>
      <c r="J87" s="19">
        <v>0</v>
      </c>
      <c r="K87" s="21">
        <v>0</v>
      </c>
      <c r="L87" s="9">
        <v>0</v>
      </c>
      <c r="M87" s="22">
        <v>0</v>
      </c>
      <c r="N87" s="9">
        <v>0</v>
      </c>
      <c r="O87" s="22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>
        <v>1820</v>
      </c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>
        <v>23143.09</v>
      </c>
      <c r="E90" s="9">
        <v>25142.25</v>
      </c>
      <c r="F90" s="9">
        <v>30555.4</v>
      </c>
      <c r="G90" s="17">
        <f t="shared" si="7"/>
        <v>25142.25</v>
      </c>
      <c r="H90" s="20">
        <v>25000</v>
      </c>
      <c r="I90" s="9">
        <v>30000</v>
      </c>
      <c r="J90" s="19">
        <v>0</v>
      </c>
      <c r="K90" s="21">
        <v>0</v>
      </c>
      <c r="L90" s="9">
        <v>0</v>
      </c>
      <c r="M90" s="22">
        <v>0</v>
      </c>
      <c r="N90" s="9">
        <v>0</v>
      </c>
      <c r="O90" s="22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3"/>
      <c r="X90" s="23"/>
      <c r="Y90" s="23"/>
      <c r="Z90" s="23">
        <v>25142.25</v>
      </c>
      <c r="AA90" s="23">
        <v>0</v>
      </c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/>
      <c r="E93" s="9"/>
      <c r="F93" s="9"/>
      <c r="G93" s="17">
        <f t="shared" si="7"/>
        <v>0</v>
      </c>
      <c r="H93" s="20"/>
      <c r="I93" s="9"/>
      <c r="J93" s="19"/>
      <c r="K93" s="21"/>
      <c r="L93" s="9"/>
      <c r="M93" s="22"/>
      <c r="N93" s="9"/>
      <c r="O93" s="22"/>
      <c r="P93" s="21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/>
      <c r="J94" s="19"/>
      <c r="K94" s="21"/>
      <c r="L94" s="9"/>
      <c r="M94" s="22"/>
      <c r="N94" s="9"/>
      <c r="O94" s="22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>
        <v>2255.4</v>
      </c>
      <c r="E95" s="9">
        <v>2020.55</v>
      </c>
      <c r="F95" s="9">
        <v>872.72</v>
      </c>
      <c r="G95" s="17">
        <f t="shared" si="7"/>
        <v>2020.55</v>
      </c>
      <c r="H95" s="20">
        <v>2200</v>
      </c>
      <c r="I95" s="9">
        <v>2000</v>
      </c>
      <c r="J95" s="19">
        <v>0</v>
      </c>
      <c r="K95" s="21">
        <v>0</v>
      </c>
      <c r="L95" s="9">
        <v>0</v>
      </c>
      <c r="M95" s="22">
        <v>0</v>
      </c>
      <c r="N95" s="9">
        <v>0</v>
      </c>
      <c r="O95" s="22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3"/>
      <c r="X95" s="23"/>
      <c r="Y95" s="23">
        <v>1621.57</v>
      </c>
      <c r="Z95" s="23">
        <v>398.98</v>
      </c>
      <c r="AA95" s="23"/>
      <c r="AB95" s="23"/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/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/>
      <c r="E107" s="9">
        <v>303.20999999999998</v>
      </c>
      <c r="F107" s="9"/>
      <c r="G107" s="17">
        <f t="shared" si="7"/>
        <v>44.25</v>
      </c>
      <c r="H107" s="20">
        <v>100</v>
      </c>
      <c r="I107" s="9">
        <v>59</v>
      </c>
      <c r="J107" s="19">
        <v>99</v>
      </c>
      <c r="K107" s="21"/>
      <c r="L107" s="9">
        <v>40</v>
      </c>
      <c r="M107" s="22"/>
      <c r="N107" s="9">
        <v>59</v>
      </c>
      <c r="O107" s="22">
        <v>0</v>
      </c>
      <c r="P107" s="21"/>
      <c r="Q107" s="21"/>
      <c r="R107" s="21"/>
      <c r="S107" s="21"/>
      <c r="T107" s="21"/>
      <c r="U107" s="21"/>
      <c r="V107" s="21"/>
      <c r="W107" s="23"/>
      <c r="X107" s="23"/>
      <c r="Y107" s="23"/>
      <c r="Z107" s="23">
        <v>44.25</v>
      </c>
      <c r="AA107" s="23"/>
      <c r="AB107" s="23"/>
      <c r="AC107" s="23"/>
      <c r="AD107" s="23"/>
      <c r="AE107" s="23"/>
      <c r="AF107" s="23"/>
      <c r="AG107" s="23">
        <v>129</v>
      </c>
      <c r="AH107" s="23">
        <v>129.96</v>
      </c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/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/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/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>
        <v>10.78</v>
      </c>
      <c r="E116" s="9"/>
      <c r="F116" s="9">
        <v>10.75</v>
      </c>
      <c r="G116" s="17">
        <f t="shared" si="9"/>
        <v>0</v>
      </c>
      <c r="H116" s="20">
        <v>100</v>
      </c>
      <c r="I116" s="9">
        <v>100</v>
      </c>
      <c r="J116" s="19">
        <v>0</v>
      </c>
      <c r="K116" s="21">
        <v>0</v>
      </c>
      <c r="L116" s="9">
        <v>0</v>
      </c>
      <c r="M116" s="22">
        <v>0</v>
      </c>
      <c r="N116" s="9">
        <v>0</v>
      </c>
      <c r="O116" s="22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/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/>
      <c r="G123" s="17">
        <f t="shared" si="9"/>
        <v>0</v>
      </c>
      <c r="H123" s="20"/>
      <c r="I123" s="9"/>
      <c r="J123" s="19"/>
      <c r="K123" s="21"/>
      <c r="L123" s="9"/>
      <c r="M123" s="22"/>
      <c r="N123" s="9"/>
      <c r="O123" s="22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/>
      <c r="E125" s="9"/>
      <c r="F125" s="9"/>
      <c r="G125" s="17">
        <f t="shared" si="9"/>
        <v>0</v>
      </c>
      <c r="H125" s="20"/>
      <c r="I125" s="9"/>
      <c r="J125" s="19"/>
      <c r="K125" s="21"/>
      <c r="L125" s="9"/>
      <c r="M125" s="22"/>
      <c r="N125" s="9"/>
      <c r="O125" s="22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/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/>
      <c r="E136" s="9">
        <v>305</v>
      </c>
      <c r="F136" s="9">
        <v>1117.8599999999999</v>
      </c>
      <c r="G136" s="17">
        <f t="shared" si="9"/>
        <v>305</v>
      </c>
      <c r="H136" s="20">
        <v>300</v>
      </c>
      <c r="I136" s="9">
        <v>500</v>
      </c>
      <c r="J136" s="19">
        <v>0</v>
      </c>
      <c r="K136" s="21">
        <v>0</v>
      </c>
      <c r="L136" s="9">
        <v>0</v>
      </c>
      <c r="M136" s="22">
        <v>0</v>
      </c>
      <c r="N136" s="9">
        <v>0</v>
      </c>
      <c r="O136" s="22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3"/>
      <c r="X136" s="23">
        <v>305</v>
      </c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>
        <v>195</v>
      </c>
      <c r="E138" s="9">
        <v>974</v>
      </c>
      <c r="F138" s="9">
        <v>885.75</v>
      </c>
      <c r="G138" s="17">
        <f t="shared" si="9"/>
        <v>363</v>
      </c>
      <c r="H138" s="20">
        <v>400</v>
      </c>
      <c r="I138" s="9">
        <v>400</v>
      </c>
      <c r="J138" s="19">
        <v>0</v>
      </c>
      <c r="K138" s="21">
        <v>0</v>
      </c>
      <c r="L138" s="9">
        <v>0</v>
      </c>
      <c r="M138" s="22">
        <v>0</v>
      </c>
      <c r="N138" s="9">
        <v>0</v>
      </c>
      <c r="O138" s="22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3"/>
      <c r="X138" s="23"/>
      <c r="Y138" s="23">
        <v>363</v>
      </c>
      <c r="Z138" s="23"/>
      <c r="AA138" s="23"/>
      <c r="AB138" s="23"/>
      <c r="AC138" s="23"/>
      <c r="AD138" s="23">
        <v>227</v>
      </c>
      <c r="AE138" s="23"/>
      <c r="AF138" s="23">
        <v>30</v>
      </c>
      <c r="AG138" s="23">
        <v>236</v>
      </c>
      <c r="AH138" s="23">
        <v>118</v>
      </c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/>
      <c r="E141" s="9"/>
      <c r="F141" s="9"/>
      <c r="G141" s="17">
        <f t="shared" si="9"/>
        <v>0</v>
      </c>
      <c r="H141" s="20"/>
      <c r="I141" s="9"/>
      <c r="J141" s="19"/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/>
      <c r="E142" s="9"/>
      <c r="F142" s="9"/>
      <c r="G142" s="17">
        <f t="shared" si="9"/>
        <v>0</v>
      </c>
      <c r="H142" s="20"/>
      <c r="I142" s="9"/>
      <c r="J142" s="19"/>
      <c r="K142" s="21"/>
      <c r="L142" s="9"/>
      <c r="M142" s="22"/>
      <c r="N142" s="9"/>
      <c r="O142" s="22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>
        <v>2.91</v>
      </c>
      <c r="E145" s="9">
        <v>26.7</v>
      </c>
      <c r="F145" s="9">
        <v>98.2</v>
      </c>
      <c r="G145" s="17">
        <f t="shared" ref="G145:G156" si="11">SUM(W145:AA145)</f>
        <v>26.7</v>
      </c>
      <c r="H145" s="20"/>
      <c r="I145" s="9">
        <v>25</v>
      </c>
      <c r="J145" s="19">
        <v>0</v>
      </c>
      <c r="K145" s="21">
        <v>0</v>
      </c>
      <c r="L145" s="9">
        <v>0</v>
      </c>
      <c r="M145" s="22">
        <v>0</v>
      </c>
      <c r="N145" s="9">
        <v>0</v>
      </c>
      <c r="O145" s="22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3"/>
      <c r="X145" s="23"/>
      <c r="Y145" s="23">
        <v>26.7</v>
      </c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/>
      <c r="E146" s="9"/>
      <c r="F146" s="9"/>
      <c r="G146" s="17">
        <f t="shared" si="11"/>
        <v>0</v>
      </c>
      <c r="H146" s="20"/>
      <c r="I146" s="9"/>
      <c r="J146" s="19"/>
      <c r="K146" s="21"/>
      <c r="L146" s="9"/>
      <c r="M146" s="22"/>
      <c r="N146" s="9"/>
      <c r="O146" s="22"/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/>
      <c r="E147" s="9"/>
      <c r="F147" s="9"/>
      <c r="G147" s="17">
        <f t="shared" si="11"/>
        <v>0</v>
      </c>
      <c r="H147" s="20"/>
      <c r="I147" s="9"/>
      <c r="J147" s="19"/>
      <c r="K147" s="21"/>
      <c r="L147" s="9"/>
      <c r="M147" s="22"/>
      <c r="N147" s="9"/>
      <c r="O147" s="22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>
        <v>2222.3000000000002</v>
      </c>
      <c r="E149" s="9">
        <v>2026.11</v>
      </c>
      <c r="F149" s="9">
        <v>2170.61</v>
      </c>
      <c r="G149" s="17">
        <f t="shared" si="11"/>
        <v>0</v>
      </c>
      <c r="H149" s="20">
        <v>1585</v>
      </c>
      <c r="I149" s="9">
        <v>1526</v>
      </c>
      <c r="J149" s="19">
        <v>0</v>
      </c>
      <c r="K149" s="21">
        <v>0</v>
      </c>
      <c r="L149" s="9">
        <v>0</v>
      </c>
      <c r="M149" s="22">
        <v>0</v>
      </c>
      <c r="N149" s="9">
        <v>0</v>
      </c>
      <c r="O149" s="22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3"/>
      <c r="X149" s="23"/>
      <c r="Y149" s="23"/>
      <c r="Z149" s="23"/>
      <c r="AA149" s="23"/>
      <c r="AB149" s="23"/>
      <c r="AC149" s="23">
        <v>2026.11</v>
      </c>
      <c r="AD149" s="23"/>
      <c r="AE149" s="23"/>
      <c r="AF149" s="23"/>
      <c r="AG149" s="23"/>
      <c r="AH149" s="23"/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/>
      <c r="I152" s="9"/>
      <c r="J152" s="19"/>
      <c r="K152" s="21"/>
      <c r="L152" s="9"/>
      <c r="M152" s="22"/>
      <c r="N152" s="9"/>
      <c r="O152" s="22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>
        <v>28754.7</v>
      </c>
      <c r="E153" s="9">
        <v>27286.78</v>
      </c>
      <c r="F153" s="9">
        <v>27884.21</v>
      </c>
      <c r="G153" s="17">
        <f t="shared" si="11"/>
        <v>27286.77</v>
      </c>
      <c r="H153" s="20">
        <v>25080</v>
      </c>
      <c r="I153" s="9">
        <v>27693</v>
      </c>
      <c r="J153" s="19">
        <v>0</v>
      </c>
      <c r="K153" s="21">
        <v>0</v>
      </c>
      <c r="L153" s="9">
        <v>0</v>
      </c>
      <c r="M153" s="22">
        <v>0</v>
      </c>
      <c r="N153" s="9">
        <v>0</v>
      </c>
      <c r="O153" s="22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3"/>
      <c r="X153" s="23"/>
      <c r="Y153" s="23">
        <v>27454.15</v>
      </c>
      <c r="Z153" s="23">
        <v>-167.38</v>
      </c>
      <c r="AA153" s="23"/>
      <c r="AB153" s="23"/>
      <c r="AC153" s="23">
        <v>0.01</v>
      </c>
      <c r="AD153" s="23"/>
      <c r="AE153" s="23"/>
      <c r="AF153" s="23"/>
      <c r="AG153" s="23"/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/>
      <c r="E155" s="9"/>
      <c r="F155" s="9"/>
      <c r="G155" s="17">
        <f t="shared" si="11"/>
        <v>0</v>
      </c>
      <c r="H155" s="20"/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>
        <v>117135.58</v>
      </c>
      <c r="E156" s="25">
        <v>118563.3</v>
      </c>
      <c r="F156" s="25">
        <v>120712.21</v>
      </c>
      <c r="G156" s="35">
        <f t="shared" si="11"/>
        <v>114980.48000000001</v>
      </c>
      <c r="H156" s="27">
        <v>98937</v>
      </c>
      <c r="I156" s="28">
        <v>116781</v>
      </c>
      <c r="J156" s="29">
        <v>99</v>
      </c>
      <c r="K156" s="30">
        <v>0</v>
      </c>
      <c r="L156" s="30">
        <v>40</v>
      </c>
      <c r="M156" s="30">
        <v>0</v>
      </c>
      <c r="N156" s="30">
        <v>59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25">
        <v>0</v>
      </c>
      <c r="U156" s="28">
        <v>0</v>
      </c>
      <c r="V156" s="30">
        <v>0</v>
      </c>
      <c r="W156" s="24">
        <v>819.09</v>
      </c>
      <c r="X156" s="24">
        <v>1576.4</v>
      </c>
      <c r="Y156" s="24">
        <v>30973.08</v>
      </c>
      <c r="Z156" s="24">
        <v>81611.91</v>
      </c>
      <c r="AA156" s="24">
        <v>0</v>
      </c>
      <c r="AB156" s="24"/>
      <c r="AC156" s="24">
        <v>2026.12</v>
      </c>
      <c r="AD156" s="24">
        <v>255.5</v>
      </c>
      <c r="AE156" s="24"/>
      <c r="AF156" s="24">
        <v>94.03</v>
      </c>
      <c r="AG156" s="24">
        <v>509.48</v>
      </c>
      <c r="AH156" s="24">
        <v>697.69</v>
      </c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636.41999999999825</v>
      </c>
      <c r="E158" s="38">
        <f t="shared" si="12"/>
        <v>-10204.300000000003</v>
      </c>
      <c r="F158" s="38">
        <f t="shared" si="12"/>
        <v>-10090.210000000006</v>
      </c>
      <c r="G158" s="39">
        <f t="shared" si="12"/>
        <v>-9621.4800000000105</v>
      </c>
      <c r="H158" s="40">
        <f t="shared" si="12"/>
        <v>-3937</v>
      </c>
      <c r="I158" s="41">
        <f t="shared" si="12"/>
        <v>-2281</v>
      </c>
      <c r="J158" s="42">
        <f t="shared" si="12"/>
        <v>-99</v>
      </c>
      <c r="K158" s="43">
        <f t="shared" si="12"/>
        <v>0</v>
      </c>
      <c r="L158" s="43">
        <f t="shared" si="12"/>
        <v>-40</v>
      </c>
      <c r="M158" s="43">
        <f t="shared" si="12"/>
        <v>0</v>
      </c>
      <c r="N158" s="43">
        <f t="shared" si="12"/>
        <v>-59</v>
      </c>
      <c r="O158" s="43">
        <f t="shared" si="12"/>
        <v>0</v>
      </c>
      <c r="P158" s="43">
        <f t="shared" si="12"/>
        <v>0</v>
      </c>
      <c r="Q158" s="43">
        <f t="shared" si="12"/>
        <v>0</v>
      </c>
      <c r="R158" s="43">
        <f t="shared" si="12"/>
        <v>0</v>
      </c>
      <c r="S158" s="43">
        <f t="shared" si="12"/>
        <v>0</v>
      </c>
      <c r="T158" s="38">
        <f t="shared" si="12"/>
        <v>0</v>
      </c>
      <c r="U158" s="41">
        <f t="shared" si="12"/>
        <v>0</v>
      </c>
      <c r="V158" s="43">
        <f t="shared" si="12"/>
        <v>0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/>
      <c r="E160" s="45"/>
      <c r="F160" s="45"/>
      <c r="G160" s="4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1329" priority="1" operator="greaterThan">
      <formula>1000</formula>
    </cfRule>
  </conditionalFormatting>
  <conditionalFormatting sqref="E10">
    <cfRule type="cellIs" dxfId="1328" priority="2" operator="greaterThan">
      <formula>1000</formula>
    </cfRule>
  </conditionalFormatting>
  <conditionalFormatting sqref="F10">
    <cfRule type="cellIs" dxfId="1327" priority="3" operator="greaterThan">
      <formula>1000</formula>
    </cfRule>
  </conditionalFormatting>
  <conditionalFormatting sqref="G10">
    <cfRule type="cellIs" dxfId="1326" priority="4" operator="greaterThan">
      <formula>1000</formula>
    </cfRule>
  </conditionalFormatting>
  <conditionalFormatting sqref="H10">
    <cfRule type="cellIs" dxfId="1325" priority="5" operator="greaterThan">
      <formula>1000</formula>
    </cfRule>
  </conditionalFormatting>
  <conditionalFormatting sqref="I10">
    <cfRule type="cellIs" dxfId="1324" priority="6" operator="greaterThan">
      <formula>1000</formula>
    </cfRule>
  </conditionalFormatting>
  <conditionalFormatting sqref="J10">
    <cfRule type="cellIs" dxfId="1323" priority="7" operator="greaterThan">
      <formula>1000</formula>
    </cfRule>
  </conditionalFormatting>
  <conditionalFormatting sqref="K10">
    <cfRule type="cellIs" dxfId="1322" priority="8" operator="greaterThan">
      <formula>1000</formula>
    </cfRule>
  </conditionalFormatting>
  <conditionalFormatting sqref="L10">
    <cfRule type="cellIs" dxfId="1321" priority="9" operator="greaterThan">
      <formula>1000</formula>
    </cfRule>
  </conditionalFormatting>
  <conditionalFormatting sqref="M10">
    <cfRule type="cellIs" dxfId="1320" priority="10" operator="greaterThan">
      <formula>1000</formula>
    </cfRule>
  </conditionalFormatting>
  <conditionalFormatting sqref="N10">
    <cfRule type="cellIs" dxfId="1319" priority="11" operator="greaterThan">
      <formula>1000</formula>
    </cfRule>
  </conditionalFormatting>
  <conditionalFormatting sqref="O10">
    <cfRule type="cellIs" dxfId="1318" priority="12" operator="greaterThan">
      <formula>1000</formula>
    </cfRule>
  </conditionalFormatting>
  <conditionalFormatting sqref="P10">
    <cfRule type="cellIs" dxfId="1317" priority="13" operator="greaterThan">
      <formula>1000</formula>
    </cfRule>
  </conditionalFormatting>
  <conditionalFormatting sqref="Q10">
    <cfRule type="cellIs" dxfId="1316" priority="14" operator="greaterThan">
      <formula>1000</formula>
    </cfRule>
  </conditionalFormatting>
  <conditionalFormatting sqref="R10">
    <cfRule type="cellIs" dxfId="1315" priority="15" operator="greaterThan">
      <formula>1000</formula>
    </cfRule>
  </conditionalFormatting>
  <conditionalFormatting sqref="S10">
    <cfRule type="cellIs" dxfId="1314" priority="16" operator="greaterThan">
      <formula>1000</formula>
    </cfRule>
  </conditionalFormatting>
  <conditionalFormatting sqref="T10">
    <cfRule type="cellIs" dxfId="1313" priority="17" operator="greaterThan">
      <formula>1000</formula>
    </cfRule>
  </conditionalFormatting>
  <conditionalFormatting sqref="U10">
    <cfRule type="cellIs" dxfId="1312" priority="18" operator="greaterThan">
      <formula>1000</formula>
    </cfRule>
  </conditionalFormatting>
  <conditionalFormatting sqref="V10">
    <cfRule type="cellIs" dxfId="1311" priority="19" operator="greaterThan">
      <formula>1000</formula>
    </cfRule>
  </conditionalFormatting>
  <conditionalFormatting sqref="D10">
    <cfRule type="cellIs" dxfId="1310" priority="20" operator="greaterThan">
      <formula>1000</formula>
    </cfRule>
  </conditionalFormatting>
  <conditionalFormatting sqref="E10">
    <cfRule type="cellIs" dxfId="1309" priority="21" operator="greaterThan">
      <formula>1000</formula>
    </cfRule>
  </conditionalFormatting>
  <conditionalFormatting sqref="F10">
    <cfRule type="cellIs" dxfId="1308" priority="22" operator="greaterThan">
      <formula>1000</formula>
    </cfRule>
  </conditionalFormatting>
  <conditionalFormatting sqref="G10">
    <cfRule type="cellIs" dxfId="1307" priority="23" operator="greaterThan">
      <formula>1000</formula>
    </cfRule>
  </conditionalFormatting>
  <conditionalFormatting sqref="H10">
    <cfRule type="cellIs" dxfId="1306" priority="24" operator="greaterThan">
      <formula>1000</formula>
    </cfRule>
  </conditionalFormatting>
  <conditionalFormatting sqref="I10">
    <cfRule type="cellIs" dxfId="1305" priority="25" operator="greaterThan">
      <formula>1000</formula>
    </cfRule>
  </conditionalFormatting>
  <conditionalFormatting sqref="J10">
    <cfRule type="cellIs" dxfId="1304" priority="26" operator="greaterThan">
      <formula>1000</formula>
    </cfRule>
  </conditionalFormatting>
  <conditionalFormatting sqref="K10">
    <cfRule type="cellIs" dxfId="1303" priority="27" operator="greaterThan">
      <formula>1000</formula>
    </cfRule>
  </conditionalFormatting>
  <conditionalFormatting sqref="L10">
    <cfRule type="cellIs" dxfId="1302" priority="28" operator="greaterThan">
      <formula>1000</formula>
    </cfRule>
  </conditionalFormatting>
  <conditionalFormatting sqref="M10">
    <cfRule type="cellIs" dxfId="1301" priority="29" operator="greaterThan">
      <formula>1000</formula>
    </cfRule>
  </conditionalFormatting>
  <conditionalFormatting sqref="N10">
    <cfRule type="cellIs" dxfId="1300" priority="30" operator="greaterThan">
      <formula>1000</formula>
    </cfRule>
  </conditionalFormatting>
  <conditionalFormatting sqref="O10">
    <cfRule type="cellIs" dxfId="1299" priority="31" operator="greaterThan">
      <formula>1000</formula>
    </cfRule>
  </conditionalFormatting>
  <conditionalFormatting sqref="P10">
    <cfRule type="cellIs" dxfId="1298" priority="32" operator="greaterThan">
      <formula>1000</formula>
    </cfRule>
  </conditionalFormatting>
  <conditionalFormatting sqref="Q10">
    <cfRule type="cellIs" dxfId="1297" priority="33" operator="greaterThan">
      <formula>1000</formula>
    </cfRule>
  </conditionalFormatting>
  <conditionalFormatting sqref="R10">
    <cfRule type="cellIs" dxfId="1296" priority="34" operator="greaterThan">
      <formula>1000</formula>
    </cfRule>
  </conditionalFormatting>
  <conditionalFormatting sqref="S10">
    <cfRule type="cellIs" dxfId="1295" priority="35" operator="greaterThan">
      <formula>1000</formula>
    </cfRule>
  </conditionalFormatting>
  <conditionalFormatting sqref="T10">
    <cfRule type="cellIs" dxfId="1294" priority="36" operator="greaterThan">
      <formula>1000</formula>
    </cfRule>
  </conditionalFormatting>
  <conditionalFormatting sqref="U10">
    <cfRule type="cellIs" dxfId="1293" priority="37" operator="greaterThan">
      <formula>1000</formula>
    </cfRule>
  </conditionalFormatting>
  <conditionalFormatting sqref="V10">
    <cfRule type="cellIs" dxfId="1292" priority="38" operator="greaterThan">
      <formula>1000</formula>
    </cfRule>
  </conditionalFormatting>
  <conditionalFormatting sqref="D10">
    <cfRule type="cellIs" dxfId="1291" priority="39" operator="greaterThan">
      <formula>1000</formula>
    </cfRule>
  </conditionalFormatting>
  <conditionalFormatting sqref="E10">
    <cfRule type="cellIs" dxfId="1290" priority="40" operator="greaterThan">
      <formula>1000</formula>
    </cfRule>
  </conditionalFormatting>
  <conditionalFormatting sqref="F10">
    <cfRule type="cellIs" dxfId="1289" priority="41" operator="greaterThan">
      <formula>1000</formula>
    </cfRule>
  </conditionalFormatting>
  <conditionalFormatting sqref="G10">
    <cfRule type="cellIs" dxfId="1288" priority="42" operator="greaterThan">
      <formula>1000</formula>
    </cfRule>
  </conditionalFormatting>
  <conditionalFormatting sqref="H10">
    <cfRule type="cellIs" dxfId="1287" priority="43" operator="greaterThan">
      <formula>1000</formula>
    </cfRule>
  </conditionalFormatting>
  <conditionalFormatting sqref="I10">
    <cfRule type="cellIs" dxfId="1286" priority="44" operator="greaterThan">
      <formula>1000</formula>
    </cfRule>
  </conditionalFormatting>
  <conditionalFormatting sqref="J10">
    <cfRule type="cellIs" dxfId="1285" priority="45" operator="greaterThan">
      <formula>1000</formula>
    </cfRule>
  </conditionalFormatting>
  <conditionalFormatting sqref="K10">
    <cfRule type="cellIs" dxfId="1284" priority="46" operator="greaterThan">
      <formula>1000</formula>
    </cfRule>
  </conditionalFormatting>
  <conditionalFormatting sqref="L10">
    <cfRule type="cellIs" dxfId="1283" priority="47" operator="greaterThan">
      <formula>1000</formula>
    </cfRule>
  </conditionalFormatting>
  <conditionalFormatting sqref="M10">
    <cfRule type="cellIs" dxfId="1282" priority="48" operator="greaterThan">
      <formula>1000</formula>
    </cfRule>
  </conditionalFormatting>
  <conditionalFormatting sqref="N10">
    <cfRule type="cellIs" dxfId="1281" priority="49" operator="greaterThan">
      <formula>1000</formula>
    </cfRule>
  </conditionalFormatting>
  <conditionalFormatting sqref="O10">
    <cfRule type="cellIs" dxfId="1280" priority="50" operator="greaterThan">
      <formula>1000</formula>
    </cfRule>
  </conditionalFormatting>
  <conditionalFormatting sqref="P10">
    <cfRule type="cellIs" dxfId="1279" priority="51" operator="greaterThan">
      <formula>1000</formula>
    </cfRule>
  </conditionalFormatting>
  <conditionalFormatting sqref="Q10">
    <cfRule type="cellIs" dxfId="1278" priority="52" operator="greaterThan">
      <formula>1000</formula>
    </cfRule>
  </conditionalFormatting>
  <conditionalFormatting sqref="R10">
    <cfRule type="cellIs" dxfId="1277" priority="53" operator="greaterThan">
      <formula>1000</formula>
    </cfRule>
  </conditionalFormatting>
  <conditionalFormatting sqref="S10">
    <cfRule type="cellIs" dxfId="1276" priority="54" operator="greaterThan">
      <formula>1000</formula>
    </cfRule>
  </conditionalFormatting>
  <conditionalFormatting sqref="T10">
    <cfRule type="cellIs" dxfId="1275" priority="55" operator="greaterThan">
      <formula>1000</formula>
    </cfRule>
  </conditionalFormatting>
  <conditionalFormatting sqref="U10">
    <cfRule type="cellIs" dxfId="1274" priority="56" operator="greaterThan">
      <formula>1000</formula>
    </cfRule>
  </conditionalFormatting>
  <conditionalFormatting sqref="V10">
    <cfRule type="cellIs" dxfId="1273" priority="57" operator="greaterThan">
      <formula>1000</formula>
    </cfRule>
  </conditionalFormatting>
  <conditionalFormatting sqref="D10">
    <cfRule type="cellIs" dxfId="1272" priority="58" operator="greaterThan">
      <formula>1000</formula>
    </cfRule>
  </conditionalFormatting>
  <conditionalFormatting sqref="E10">
    <cfRule type="cellIs" dxfId="1271" priority="59" operator="greaterThan">
      <formula>1000</formula>
    </cfRule>
  </conditionalFormatting>
  <conditionalFormatting sqref="F10">
    <cfRule type="cellIs" dxfId="1270" priority="60" operator="greaterThan">
      <formula>1000</formula>
    </cfRule>
  </conditionalFormatting>
  <conditionalFormatting sqref="G10">
    <cfRule type="cellIs" dxfId="1269" priority="61" operator="greaterThan">
      <formula>1000</formula>
    </cfRule>
  </conditionalFormatting>
  <conditionalFormatting sqref="H10">
    <cfRule type="cellIs" dxfId="1268" priority="62" operator="greaterThan">
      <formula>1000</formula>
    </cfRule>
  </conditionalFormatting>
  <conditionalFormatting sqref="I10">
    <cfRule type="cellIs" dxfId="1267" priority="63" operator="greaterThan">
      <formula>1000</formula>
    </cfRule>
  </conditionalFormatting>
  <conditionalFormatting sqref="J10">
    <cfRule type="cellIs" dxfId="1266" priority="64" operator="greaterThan">
      <formula>1000</formula>
    </cfRule>
  </conditionalFormatting>
  <conditionalFormatting sqref="K10">
    <cfRule type="cellIs" dxfId="1265" priority="65" operator="greaterThan">
      <formula>1000</formula>
    </cfRule>
  </conditionalFormatting>
  <conditionalFormatting sqref="L10">
    <cfRule type="cellIs" dxfId="1264" priority="66" operator="greaterThan">
      <formula>1000</formula>
    </cfRule>
  </conditionalFormatting>
  <conditionalFormatting sqref="M10">
    <cfRule type="cellIs" dxfId="1263" priority="67" operator="greaterThan">
      <formula>1000</formula>
    </cfRule>
  </conditionalFormatting>
  <conditionalFormatting sqref="N10">
    <cfRule type="cellIs" dxfId="1262" priority="68" operator="greaterThan">
      <formula>1000</formula>
    </cfRule>
  </conditionalFormatting>
  <conditionalFormatting sqref="O10">
    <cfRule type="cellIs" dxfId="1261" priority="69" operator="greaterThan">
      <formula>1000</formula>
    </cfRule>
  </conditionalFormatting>
  <conditionalFormatting sqref="P10">
    <cfRule type="cellIs" dxfId="1260" priority="70" operator="greaterThan">
      <formula>1000</formula>
    </cfRule>
  </conditionalFormatting>
  <conditionalFormatting sqref="Q10">
    <cfRule type="cellIs" dxfId="1259" priority="71" operator="greaterThan">
      <formula>1000</formula>
    </cfRule>
  </conditionalFormatting>
  <conditionalFormatting sqref="R10">
    <cfRule type="cellIs" dxfId="1258" priority="72" operator="greaterThan">
      <formula>1000</formula>
    </cfRule>
  </conditionalFormatting>
  <conditionalFormatting sqref="S10">
    <cfRule type="cellIs" dxfId="1257" priority="73" operator="greaterThan">
      <formula>1000</formula>
    </cfRule>
  </conditionalFormatting>
  <conditionalFormatting sqref="T10">
    <cfRule type="cellIs" dxfId="1256" priority="74" operator="greaterThan">
      <formula>1000</formula>
    </cfRule>
  </conditionalFormatting>
  <conditionalFormatting sqref="U10">
    <cfRule type="cellIs" dxfId="1255" priority="75" operator="greaterThan">
      <formula>1000</formula>
    </cfRule>
  </conditionalFormatting>
  <conditionalFormatting sqref="V10">
    <cfRule type="cellIs" dxfId="1254" priority="76" operator="greaterThan">
      <formula>1000</formula>
    </cfRule>
  </conditionalFormatting>
  <conditionalFormatting sqref="D10">
    <cfRule type="cellIs" dxfId="1253" priority="77" operator="greaterThan">
      <formula>1000</formula>
    </cfRule>
  </conditionalFormatting>
  <conditionalFormatting sqref="E10">
    <cfRule type="cellIs" dxfId="1252" priority="78" operator="greaterThan">
      <formula>1000</formula>
    </cfRule>
  </conditionalFormatting>
  <conditionalFormatting sqref="F10">
    <cfRule type="cellIs" dxfId="1251" priority="79" operator="greaterThan">
      <formula>1000</formula>
    </cfRule>
  </conditionalFormatting>
  <conditionalFormatting sqref="G10">
    <cfRule type="cellIs" dxfId="1250" priority="80" operator="greaterThan">
      <formula>1000</formula>
    </cfRule>
  </conditionalFormatting>
  <conditionalFormatting sqref="H10">
    <cfRule type="cellIs" dxfId="1249" priority="81" operator="greaterThan">
      <formula>1000</formula>
    </cfRule>
  </conditionalFormatting>
  <conditionalFormatting sqref="I10">
    <cfRule type="cellIs" dxfId="1248" priority="82" operator="greaterThan">
      <formula>1000</formula>
    </cfRule>
  </conditionalFormatting>
  <conditionalFormatting sqref="J10">
    <cfRule type="cellIs" dxfId="1247" priority="83" operator="greaterThan">
      <formula>1000</formula>
    </cfRule>
  </conditionalFormatting>
  <conditionalFormatting sqref="K10">
    <cfRule type="cellIs" dxfId="1246" priority="84" operator="greaterThan">
      <formula>1000</formula>
    </cfRule>
  </conditionalFormatting>
  <conditionalFormatting sqref="L10">
    <cfRule type="cellIs" dxfId="1245" priority="85" operator="greaterThan">
      <formula>1000</formula>
    </cfRule>
  </conditionalFormatting>
  <conditionalFormatting sqref="M10">
    <cfRule type="cellIs" dxfId="1244" priority="86" operator="greaterThan">
      <formula>1000</formula>
    </cfRule>
  </conditionalFormatting>
  <conditionalFormatting sqref="N10">
    <cfRule type="cellIs" dxfId="1243" priority="87" operator="greaterThan">
      <formula>1000</formula>
    </cfRule>
  </conditionalFormatting>
  <conditionalFormatting sqref="O10">
    <cfRule type="cellIs" dxfId="1242" priority="88" operator="greaterThan">
      <formula>1000</formula>
    </cfRule>
  </conditionalFormatting>
  <conditionalFormatting sqref="P10">
    <cfRule type="cellIs" dxfId="1241" priority="89" operator="greaterThan">
      <formula>1000</formula>
    </cfRule>
  </conditionalFormatting>
  <conditionalFormatting sqref="Q10">
    <cfRule type="cellIs" dxfId="1240" priority="90" operator="greaterThan">
      <formula>1000</formula>
    </cfRule>
  </conditionalFormatting>
  <conditionalFormatting sqref="R10">
    <cfRule type="cellIs" dxfId="1239" priority="91" operator="greaterThan">
      <formula>1000</formula>
    </cfRule>
  </conditionalFormatting>
  <conditionalFormatting sqref="S10">
    <cfRule type="cellIs" dxfId="1238" priority="92" operator="greaterThan">
      <formula>1000</formula>
    </cfRule>
  </conditionalFormatting>
  <conditionalFormatting sqref="T10">
    <cfRule type="cellIs" dxfId="1237" priority="93" operator="greaterThan">
      <formula>1000</formula>
    </cfRule>
  </conditionalFormatting>
  <conditionalFormatting sqref="U10">
    <cfRule type="cellIs" dxfId="1236" priority="94" operator="greaterThan">
      <formula>1000</formula>
    </cfRule>
  </conditionalFormatting>
  <conditionalFormatting sqref="V10">
    <cfRule type="cellIs" dxfId="1235" priority="95" operator="greaterThan">
      <formula>1000</formula>
    </cfRule>
  </conditionalFormatting>
  <conditionalFormatting sqref="D10">
    <cfRule type="cellIs" dxfId="1234" priority="96" operator="greaterThan">
      <formula>1000</formula>
    </cfRule>
  </conditionalFormatting>
  <conditionalFormatting sqref="E10">
    <cfRule type="cellIs" dxfId="1233" priority="97" operator="greaterThan">
      <formula>1000</formula>
    </cfRule>
  </conditionalFormatting>
  <conditionalFormatting sqref="F10">
    <cfRule type="cellIs" dxfId="1232" priority="98" operator="greaterThan">
      <formula>1000</formula>
    </cfRule>
  </conditionalFormatting>
  <conditionalFormatting sqref="G10">
    <cfRule type="cellIs" dxfId="1231" priority="99" operator="greaterThan">
      <formula>1000</formula>
    </cfRule>
  </conditionalFormatting>
  <conditionalFormatting sqref="H10">
    <cfRule type="cellIs" dxfId="1230" priority="100" operator="greaterThan">
      <formula>1000</formula>
    </cfRule>
  </conditionalFormatting>
  <conditionalFormatting sqref="I10">
    <cfRule type="cellIs" dxfId="1229" priority="101" operator="greaterThan">
      <formula>1000</formula>
    </cfRule>
  </conditionalFormatting>
  <conditionalFormatting sqref="J10">
    <cfRule type="cellIs" dxfId="1228" priority="102" operator="greaterThan">
      <formula>1000</formula>
    </cfRule>
  </conditionalFormatting>
  <conditionalFormatting sqref="K10">
    <cfRule type="cellIs" dxfId="1227" priority="103" operator="greaterThan">
      <formula>1000</formula>
    </cfRule>
  </conditionalFormatting>
  <conditionalFormatting sqref="L10">
    <cfRule type="cellIs" dxfId="1226" priority="104" operator="greaterThan">
      <formula>1000</formula>
    </cfRule>
  </conditionalFormatting>
  <conditionalFormatting sqref="M10">
    <cfRule type="cellIs" dxfId="1225" priority="105" operator="greaterThan">
      <formula>1000</formula>
    </cfRule>
  </conditionalFormatting>
  <conditionalFormatting sqref="N10">
    <cfRule type="cellIs" dxfId="1224" priority="106" operator="greaterThan">
      <formula>1000</formula>
    </cfRule>
  </conditionalFormatting>
  <conditionalFormatting sqref="O10">
    <cfRule type="cellIs" dxfId="1223" priority="107" operator="greaterThan">
      <formula>1000</formula>
    </cfRule>
  </conditionalFormatting>
  <conditionalFormatting sqref="P10">
    <cfRule type="cellIs" dxfId="1222" priority="108" operator="greaterThan">
      <formula>1000</formula>
    </cfRule>
  </conditionalFormatting>
  <conditionalFormatting sqref="Q10">
    <cfRule type="cellIs" dxfId="1221" priority="109" operator="greaterThan">
      <formula>1000</formula>
    </cfRule>
  </conditionalFormatting>
  <conditionalFormatting sqref="R10">
    <cfRule type="cellIs" dxfId="1220" priority="110" operator="greaterThan">
      <formula>1000</formula>
    </cfRule>
  </conditionalFormatting>
  <conditionalFormatting sqref="S10">
    <cfRule type="cellIs" dxfId="1219" priority="111" operator="greaterThan">
      <formula>1000</formula>
    </cfRule>
  </conditionalFormatting>
  <conditionalFormatting sqref="T10">
    <cfRule type="cellIs" dxfId="1218" priority="112" operator="greaterThan">
      <formula>1000</formula>
    </cfRule>
  </conditionalFormatting>
  <conditionalFormatting sqref="U10">
    <cfRule type="cellIs" dxfId="1217" priority="113" operator="greaterThan">
      <formula>1000</formula>
    </cfRule>
  </conditionalFormatting>
  <conditionalFormatting sqref="V10">
    <cfRule type="cellIs" dxfId="1216" priority="114" operator="greaterThan">
      <formula>1000</formula>
    </cfRule>
  </conditionalFormatting>
  <conditionalFormatting sqref="D10">
    <cfRule type="cellIs" dxfId="1215" priority="115" operator="greaterThan">
      <formula>1000</formula>
    </cfRule>
  </conditionalFormatting>
  <conditionalFormatting sqref="E10">
    <cfRule type="cellIs" dxfId="1214" priority="116" operator="greaterThan">
      <formula>1000</formula>
    </cfRule>
  </conditionalFormatting>
  <conditionalFormatting sqref="F10">
    <cfRule type="cellIs" dxfId="1213" priority="117" operator="greaterThan">
      <formula>1000</formula>
    </cfRule>
  </conditionalFormatting>
  <conditionalFormatting sqref="G10">
    <cfRule type="cellIs" dxfId="1212" priority="118" operator="greaterThan">
      <formula>1000</formula>
    </cfRule>
  </conditionalFormatting>
  <conditionalFormatting sqref="H10">
    <cfRule type="cellIs" dxfId="1211" priority="119" operator="greaterThan">
      <formula>1000</formula>
    </cfRule>
  </conditionalFormatting>
  <conditionalFormatting sqref="I10">
    <cfRule type="cellIs" dxfId="1210" priority="120" operator="greaterThan">
      <formula>1000</formula>
    </cfRule>
  </conditionalFormatting>
  <conditionalFormatting sqref="J10">
    <cfRule type="cellIs" dxfId="1209" priority="121" operator="greaterThan">
      <formula>1000</formula>
    </cfRule>
  </conditionalFormatting>
  <conditionalFormatting sqref="K10">
    <cfRule type="cellIs" dxfId="1208" priority="122" operator="greaterThan">
      <formula>1000</formula>
    </cfRule>
  </conditionalFormatting>
  <conditionalFormatting sqref="L10">
    <cfRule type="cellIs" dxfId="1207" priority="123" operator="greaterThan">
      <formula>1000</formula>
    </cfRule>
  </conditionalFormatting>
  <conditionalFormatting sqref="M10">
    <cfRule type="cellIs" dxfId="1206" priority="124" operator="greaterThan">
      <formula>1000</formula>
    </cfRule>
  </conditionalFormatting>
  <conditionalFormatting sqref="N10">
    <cfRule type="cellIs" dxfId="1205" priority="125" operator="greaterThan">
      <formula>1000</formula>
    </cfRule>
  </conditionalFormatting>
  <conditionalFormatting sqref="O10">
    <cfRule type="cellIs" dxfId="1204" priority="126" operator="greaterThan">
      <formula>1000</formula>
    </cfRule>
  </conditionalFormatting>
  <conditionalFormatting sqref="P10">
    <cfRule type="cellIs" dxfId="1203" priority="127" operator="greaterThan">
      <formula>1000</formula>
    </cfRule>
  </conditionalFormatting>
  <conditionalFormatting sqref="Q10">
    <cfRule type="cellIs" dxfId="1202" priority="128" operator="greaterThan">
      <formula>1000</formula>
    </cfRule>
  </conditionalFormatting>
  <conditionalFormatting sqref="R10">
    <cfRule type="cellIs" dxfId="1201" priority="129" operator="greaterThan">
      <formula>1000</formula>
    </cfRule>
  </conditionalFormatting>
  <conditionalFormatting sqref="S10">
    <cfRule type="cellIs" dxfId="1200" priority="130" operator="greaterThan">
      <formula>1000</formula>
    </cfRule>
  </conditionalFormatting>
  <conditionalFormatting sqref="T10">
    <cfRule type="cellIs" dxfId="1199" priority="131" operator="greaterThan">
      <formula>1000</formula>
    </cfRule>
  </conditionalFormatting>
  <conditionalFormatting sqref="U10">
    <cfRule type="cellIs" dxfId="1198" priority="132" operator="greaterThan">
      <formula>1000</formula>
    </cfRule>
  </conditionalFormatting>
  <conditionalFormatting sqref="V10">
    <cfRule type="cellIs" dxfId="1197" priority="133" operator="greaterThan">
      <formula>1000</formula>
    </cfRule>
  </conditionalFormatting>
  <conditionalFormatting sqref="D10">
    <cfRule type="cellIs" dxfId="1196" priority="134" operator="greaterThan">
      <formula>1000</formula>
    </cfRule>
  </conditionalFormatting>
  <conditionalFormatting sqref="E10">
    <cfRule type="cellIs" dxfId="1195" priority="135" operator="greaterThan">
      <formula>1000</formula>
    </cfRule>
  </conditionalFormatting>
  <conditionalFormatting sqref="F10">
    <cfRule type="cellIs" dxfId="1194" priority="136" operator="greaterThan">
      <formula>1000</formula>
    </cfRule>
  </conditionalFormatting>
  <conditionalFormatting sqref="G10">
    <cfRule type="cellIs" dxfId="1193" priority="137" operator="greaterThan">
      <formula>1000</formula>
    </cfRule>
  </conditionalFormatting>
  <conditionalFormatting sqref="H10">
    <cfRule type="cellIs" dxfId="1192" priority="138" operator="greaterThan">
      <formula>1000</formula>
    </cfRule>
  </conditionalFormatting>
  <conditionalFormatting sqref="I10">
    <cfRule type="cellIs" dxfId="1191" priority="139" operator="greaterThan">
      <formula>1000</formula>
    </cfRule>
  </conditionalFormatting>
  <conditionalFormatting sqref="J10">
    <cfRule type="cellIs" dxfId="1190" priority="140" operator="greaterThan">
      <formula>1000</formula>
    </cfRule>
  </conditionalFormatting>
  <conditionalFormatting sqref="K10">
    <cfRule type="cellIs" dxfId="1189" priority="141" operator="greaterThan">
      <formula>1000</formula>
    </cfRule>
  </conditionalFormatting>
  <conditionalFormatting sqref="L10">
    <cfRule type="cellIs" dxfId="1188" priority="142" operator="greaterThan">
      <formula>1000</formula>
    </cfRule>
  </conditionalFormatting>
  <conditionalFormatting sqref="M10">
    <cfRule type="cellIs" dxfId="1187" priority="143" operator="greaterThan">
      <formula>1000</formula>
    </cfRule>
  </conditionalFormatting>
  <conditionalFormatting sqref="N10">
    <cfRule type="cellIs" dxfId="1186" priority="144" operator="greaterThan">
      <formula>1000</formula>
    </cfRule>
  </conditionalFormatting>
  <conditionalFormatting sqref="O10">
    <cfRule type="cellIs" dxfId="1185" priority="145" operator="greaterThan">
      <formula>1000</formula>
    </cfRule>
  </conditionalFormatting>
  <conditionalFormatting sqref="P10">
    <cfRule type="cellIs" dxfId="1184" priority="146" operator="greaterThan">
      <formula>1000</formula>
    </cfRule>
  </conditionalFormatting>
  <conditionalFormatting sqref="Q10">
    <cfRule type="cellIs" dxfId="1183" priority="147" operator="greaterThan">
      <formula>1000</formula>
    </cfRule>
  </conditionalFormatting>
  <conditionalFormatting sqref="R10">
    <cfRule type="cellIs" dxfId="1182" priority="148" operator="greaterThan">
      <formula>1000</formula>
    </cfRule>
  </conditionalFormatting>
  <conditionalFormatting sqref="S10">
    <cfRule type="cellIs" dxfId="1181" priority="149" operator="greaterThan">
      <formula>1000</formula>
    </cfRule>
  </conditionalFormatting>
  <conditionalFormatting sqref="T10">
    <cfRule type="cellIs" dxfId="1180" priority="150" operator="greaterThan">
      <formula>1000</formula>
    </cfRule>
  </conditionalFormatting>
  <conditionalFormatting sqref="U10">
    <cfRule type="cellIs" dxfId="1179" priority="151" operator="greaterThan">
      <formula>1000</formula>
    </cfRule>
  </conditionalFormatting>
  <conditionalFormatting sqref="V10">
    <cfRule type="cellIs" dxfId="1178" priority="152" operator="greaterThan">
      <formula>1000</formula>
    </cfRule>
  </conditionalFormatting>
  <conditionalFormatting sqref="D10">
    <cfRule type="cellIs" dxfId="1177" priority="153" operator="greaterThan">
      <formula>1000</formula>
    </cfRule>
  </conditionalFormatting>
  <conditionalFormatting sqref="E10">
    <cfRule type="cellIs" dxfId="1176" priority="154" operator="greaterThan">
      <formula>1000</formula>
    </cfRule>
  </conditionalFormatting>
  <conditionalFormatting sqref="F10">
    <cfRule type="cellIs" dxfId="1175" priority="155" operator="greaterThan">
      <formula>1000</formula>
    </cfRule>
  </conditionalFormatting>
  <conditionalFormatting sqref="G10">
    <cfRule type="cellIs" dxfId="1174" priority="156" operator="greaterThan">
      <formula>1000</formula>
    </cfRule>
  </conditionalFormatting>
  <conditionalFormatting sqref="H10">
    <cfRule type="cellIs" dxfId="1173" priority="157" operator="greaterThan">
      <formula>1000</formula>
    </cfRule>
  </conditionalFormatting>
  <conditionalFormatting sqref="I10">
    <cfRule type="cellIs" dxfId="1172" priority="158" operator="greaterThan">
      <formula>1000</formula>
    </cfRule>
  </conditionalFormatting>
  <conditionalFormatting sqref="J10">
    <cfRule type="cellIs" dxfId="1171" priority="159" operator="greaterThan">
      <formula>1000</formula>
    </cfRule>
  </conditionalFormatting>
  <conditionalFormatting sqref="K10">
    <cfRule type="cellIs" dxfId="1170" priority="160" operator="greaterThan">
      <formula>1000</formula>
    </cfRule>
  </conditionalFormatting>
  <conditionalFormatting sqref="L10">
    <cfRule type="cellIs" dxfId="1169" priority="161" operator="greaterThan">
      <formula>1000</formula>
    </cfRule>
  </conditionalFormatting>
  <conditionalFormatting sqref="M10">
    <cfRule type="cellIs" dxfId="1168" priority="162" operator="greaterThan">
      <formula>1000</formula>
    </cfRule>
  </conditionalFormatting>
  <conditionalFormatting sqref="N10">
    <cfRule type="cellIs" dxfId="1167" priority="163" operator="greaterThan">
      <formula>1000</formula>
    </cfRule>
  </conditionalFormatting>
  <conditionalFormatting sqref="O10">
    <cfRule type="cellIs" dxfId="1166" priority="164" operator="greaterThan">
      <formula>1000</formula>
    </cfRule>
  </conditionalFormatting>
  <conditionalFormatting sqref="P10">
    <cfRule type="cellIs" dxfId="1165" priority="165" operator="greaterThan">
      <formula>1000</formula>
    </cfRule>
  </conditionalFormatting>
  <conditionalFormatting sqref="Q10">
    <cfRule type="cellIs" dxfId="1164" priority="166" operator="greaterThan">
      <formula>1000</formula>
    </cfRule>
  </conditionalFormatting>
  <conditionalFormatting sqref="R10">
    <cfRule type="cellIs" dxfId="1163" priority="167" operator="greaterThan">
      <formula>1000</formula>
    </cfRule>
  </conditionalFormatting>
  <conditionalFormatting sqref="S10">
    <cfRule type="cellIs" dxfId="1162" priority="168" operator="greaterThan">
      <formula>1000</formula>
    </cfRule>
  </conditionalFormatting>
  <conditionalFormatting sqref="T10">
    <cfRule type="cellIs" dxfId="1161" priority="169" operator="greaterThan">
      <formula>1000</formula>
    </cfRule>
  </conditionalFormatting>
  <conditionalFormatting sqref="U10">
    <cfRule type="cellIs" dxfId="1160" priority="170" operator="greaterThan">
      <formula>1000</formula>
    </cfRule>
  </conditionalFormatting>
  <conditionalFormatting sqref="V10">
    <cfRule type="cellIs" dxfId="1159" priority="171" operator="greaterThan">
      <formula>1000</formula>
    </cfRule>
  </conditionalFormatting>
  <conditionalFormatting sqref="D10">
    <cfRule type="cellIs" dxfId="1158" priority="172" operator="greaterThan">
      <formula>1000</formula>
    </cfRule>
  </conditionalFormatting>
  <conditionalFormatting sqref="E10">
    <cfRule type="cellIs" dxfId="1157" priority="173" operator="greaterThan">
      <formula>1000</formula>
    </cfRule>
  </conditionalFormatting>
  <conditionalFormatting sqref="F10">
    <cfRule type="cellIs" dxfId="1156" priority="174" operator="greaterThan">
      <formula>1000</formula>
    </cfRule>
  </conditionalFormatting>
  <conditionalFormatting sqref="G10">
    <cfRule type="cellIs" dxfId="1155" priority="175" operator="greaterThan">
      <formula>1000</formula>
    </cfRule>
  </conditionalFormatting>
  <conditionalFormatting sqref="H10">
    <cfRule type="cellIs" dxfId="1154" priority="176" operator="greaterThan">
      <formula>1000</formula>
    </cfRule>
  </conditionalFormatting>
  <conditionalFormatting sqref="I10">
    <cfRule type="cellIs" dxfId="1153" priority="177" operator="greaterThan">
      <formula>1000</formula>
    </cfRule>
  </conditionalFormatting>
  <conditionalFormatting sqref="J10">
    <cfRule type="cellIs" dxfId="1152" priority="178" operator="greaterThan">
      <formula>1000</formula>
    </cfRule>
  </conditionalFormatting>
  <conditionalFormatting sqref="K10">
    <cfRule type="cellIs" dxfId="1151" priority="179" operator="greaterThan">
      <formula>1000</formula>
    </cfRule>
  </conditionalFormatting>
  <conditionalFormatting sqref="L10">
    <cfRule type="cellIs" dxfId="1150" priority="180" operator="greaterThan">
      <formula>1000</formula>
    </cfRule>
  </conditionalFormatting>
  <conditionalFormatting sqref="M10">
    <cfRule type="cellIs" dxfId="1149" priority="181" operator="greaterThan">
      <formula>1000</formula>
    </cfRule>
  </conditionalFormatting>
  <conditionalFormatting sqref="N10">
    <cfRule type="cellIs" dxfId="1148" priority="182" operator="greaterThan">
      <formula>1000</formula>
    </cfRule>
  </conditionalFormatting>
  <conditionalFormatting sqref="O10">
    <cfRule type="cellIs" dxfId="1147" priority="183" operator="greaterThan">
      <formula>1000</formula>
    </cfRule>
  </conditionalFormatting>
  <conditionalFormatting sqref="P10">
    <cfRule type="cellIs" dxfId="1146" priority="184" operator="greaterThan">
      <formula>1000</formula>
    </cfRule>
  </conditionalFormatting>
  <conditionalFormatting sqref="Q10">
    <cfRule type="cellIs" dxfId="1145" priority="185" operator="greaterThan">
      <formula>1000</formula>
    </cfRule>
  </conditionalFormatting>
  <conditionalFormatting sqref="R10">
    <cfRule type="cellIs" dxfId="1144" priority="186" operator="greaterThan">
      <formula>1000</formula>
    </cfRule>
  </conditionalFormatting>
  <conditionalFormatting sqref="S10">
    <cfRule type="cellIs" dxfId="1143" priority="187" operator="greaterThan">
      <formula>1000</formula>
    </cfRule>
  </conditionalFormatting>
  <conditionalFormatting sqref="T10">
    <cfRule type="cellIs" dxfId="1142" priority="188" operator="greaterThan">
      <formula>1000</formula>
    </cfRule>
  </conditionalFormatting>
  <conditionalFormatting sqref="U10">
    <cfRule type="cellIs" dxfId="1141" priority="189" operator="greaterThan">
      <formula>1000</formula>
    </cfRule>
  </conditionalFormatting>
  <conditionalFormatting sqref="V10">
    <cfRule type="cellIs" dxfId="1140" priority="190" operator="greaterThan">
      <formula>1000</formula>
    </cfRule>
  </conditionalFormatting>
  <conditionalFormatting sqref="D10">
    <cfRule type="cellIs" dxfId="1139" priority="191" operator="greaterThan">
      <formula>1000</formula>
    </cfRule>
  </conditionalFormatting>
  <conditionalFormatting sqref="E10">
    <cfRule type="cellIs" dxfId="1138" priority="192" operator="greaterThan">
      <formula>1000</formula>
    </cfRule>
  </conditionalFormatting>
  <conditionalFormatting sqref="F10">
    <cfRule type="cellIs" dxfId="1137" priority="193" operator="greaterThan">
      <formula>1000</formula>
    </cfRule>
  </conditionalFormatting>
  <conditionalFormatting sqref="G10">
    <cfRule type="cellIs" dxfId="1136" priority="194" operator="greaterThan">
      <formula>1000</formula>
    </cfRule>
  </conditionalFormatting>
  <conditionalFormatting sqref="H10">
    <cfRule type="cellIs" dxfId="1135" priority="195" operator="greaterThan">
      <formula>1000</formula>
    </cfRule>
  </conditionalFormatting>
  <conditionalFormatting sqref="I10">
    <cfRule type="cellIs" dxfId="1134" priority="196" operator="greaterThan">
      <formula>1000</formula>
    </cfRule>
  </conditionalFormatting>
  <conditionalFormatting sqref="J10">
    <cfRule type="cellIs" dxfId="1133" priority="197" operator="greaterThan">
      <formula>1000</formula>
    </cfRule>
  </conditionalFormatting>
  <conditionalFormatting sqref="K10">
    <cfRule type="cellIs" dxfId="1132" priority="198" operator="greaterThan">
      <formula>1000</formula>
    </cfRule>
  </conditionalFormatting>
  <conditionalFormatting sqref="L10">
    <cfRule type="cellIs" dxfId="1131" priority="199" operator="greaterThan">
      <formula>1000</formula>
    </cfRule>
  </conditionalFormatting>
  <conditionalFormatting sqref="M10">
    <cfRule type="cellIs" dxfId="1130" priority="200" operator="greaterThan">
      <formula>1000</formula>
    </cfRule>
  </conditionalFormatting>
  <conditionalFormatting sqref="N10">
    <cfRule type="cellIs" dxfId="1129" priority="201" operator="greaterThan">
      <formula>1000</formula>
    </cfRule>
  </conditionalFormatting>
  <conditionalFormatting sqref="O10">
    <cfRule type="cellIs" dxfId="1128" priority="202" operator="greaterThan">
      <formula>1000</formula>
    </cfRule>
  </conditionalFormatting>
  <conditionalFormatting sqref="P10">
    <cfRule type="cellIs" dxfId="1127" priority="203" operator="greaterThan">
      <formula>1000</formula>
    </cfRule>
  </conditionalFormatting>
  <conditionalFormatting sqref="Q10">
    <cfRule type="cellIs" dxfId="1126" priority="204" operator="greaterThan">
      <formula>1000</formula>
    </cfRule>
  </conditionalFormatting>
  <conditionalFormatting sqref="R10">
    <cfRule type="cellIs" dxfId="1125" priority="205" operator="greaterThan">
      <formula>1000</formula>
    </cfRule>
  </conditionalFormatting>
  <conditionalFormatting sqref="S10">
    <cfRule type="cellIs" dxfId="1124" priority="206" operator="greaterThan">
      <formula>1000</formula>
    </cfRule>
  </conditionalFormatting>
  <conditionalFormatting sqref="T10">
    <cfRule type="cellIs" dxfId="1123" priority="207" operator="greaterThan">
      <formula>1000</formula>
    </cfRule>
  </conditionalFormatting>
  <conditionalFormatting sqref="U10">
    <cfRule type="cellIs" dxfId="1122" priority="208" operator="greaterThan">
      <formula>1000</formula>
    </cfRule>
  </conditionalFormatting>
  <conditionalFormatting sqref="V10">
    <cfRule type="cellIs" dxfId="1121" priority="209" operator="greaterThan">
      <formula>1000</formula>
    </cfRule>
  </conditionalFormatting>
  <conditionalFormatting sqref="D10">
    <cfRule type="cellIs" dxfId="1120" priority="210" operator="greaterThan">
      <formula>1000</formula>
    </cfRule>
  </conditionalFormatting>
  <conditionalFormatting sqref="E10">
    <cfRule type="cellIs" dxfId="1119" priority="211" operator="greaterThan">
      <formula>1000</formula>
    </cfRule>
  </conditionalFormatting>
  <conditionalFormatting sqref="F10">
    <cfRule type="cellIs" dxfId="1118" priority="212" operator="greaterThan">
      <formula>1000</formula>
    </cfRule>
  </conditionalFormatting>
  <conditionalFormatting sqref="G10">
    <cfRule type="cellIs" dxfId="1117" priority="213" operator="greaterThan">
      <formula>1000</formula>
    </cfRule>
  </conditionalFormatting>
  <conditionalFormatting sqref="H10">
    <cfRule type="cellIs" dxfId="1116" priority="214" operator="greaterThan">
      <formula>1000</formula>
    </cfRule>
  </conditionalFormatting>
  <conditionalFormatting sqref="I10">
    <cfRule type="cellIs" dxfId="1115" priority="215" operator="greaterThan">
      <formula>1000</formula>
    </cfRule>
  </conditionalFormatting>
  <conditionalFormatting sqref="J10">
    <cfRule type="cellIs" dxfId="1114" priority="216" operator="greaterThan">
      <formula>1000</formula>
    </cfRule>
  </conditionalFormatting>
  <conditionalFormatting sqref="K10">
    <cfRule type="cellIs" dxfId="1113" priority="217" operator="greaterThan">
      <formula>1000</formula>
    </cfRule>
  </conditionalFormatting>
  <conditionalFormatting sqref="L10">
    <cfRule type="cellIs" dxfId="1112" priority="218" operator="greaterThan">
      <formula>1000</formula>
    </cfRule>
  </conditionalFormatting>
  <conditionalFormatting sqref="M10">
    <cfRule type="cellIs" dxfId="1111" priority="219" operator="greaterThan">
      <formula>1000</formula>
    </cfRule>
  </conditionalFormatting>
  <conditionalFormatting sqref="N10">
    <cfRule type="cellIs" dxfId="1110" priority="220" operator="greaterThan">
      <formula>1000</formula>
    </cfRule>
  </conditionalFormatting>
  <conditionalFormatting sqref="O10">
    <cfRule type="cellIs" dxfId="1109" priority="221" operator="greaterThan">
      <formula>1000</formula>
    </cfRule>
  </conditionalFormatting>
  <conditionalFormatting sqref="P10">
    <cfRule type="cellIs" dxfId="1108" priority="222" operator="greaterThan">
      <formula>1000</formula>
    </cfRule>
  </conditionalFormatting>
  <conditionalFormatting sqref="Q10">
    <cfRule type="cellIs" dxfId="1107" priority="223" operator="greaterThan">
      <formula>1000</formula>
    </cfRule>
  </conditionalFormatting>
  <conditionalFormatting sqref="R10">
    <cfRule type="cellIs" dxfId="1106" priority="224" operator="greaterThan">
      <formula>1000</formula>
    </cfRule>
  </conditionalFormatting>
  <conditionalFormatting sqref="S10">
    <cfRule type="cellIs" dxfId="1105" priority="225" operator="greaterThan">
      <formula>1000</formula>
    </cfRule>
  </conditionalFormatting>
  <conditionalFormatting sqref="T10">
    <cfRule type="cellIs" dxfId="1104" priority="226" operator="greaterThan">
      <formula>1000</formula>
    </cfRule>
  </conditionalFormatting>
  <conditionalFormatting sqref="U10">
    <cfRule type="cellIs" dxfId="1103" priority="227" operator="greaterThan">
      <formula>1000</formula>
    </cfRule>
  </conditionalFormatting>
  <conditionalFormatting sqref="V10">
    <cfRule type="cellIs" dxfId="1102" priority="228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J16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229</v>
      </c>
    </row>
    <row r="5" spans="1:36" ht="14.25" customHeight="1" x14ac:dyDescent="0.15">
      <c r="C5" s="50" t="s">
        <v>245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/>
      <c r="E11" s="9"/>
      <c r="F11" s="9"/>
      <c r="G11" s="17">
        <f t="shared" ref="G11:G46" si="2">SUM(W11:AA11)</f>
        <v>0</v>
      </c>
      <c r="H11" s="20"/>
      <c r="I11" s="9"/>
      <c r="J11" s="19"/>
      <c r="K11" s="21"/>
      <c r="L11" s="9"/>
      <c r="M11" s="22"/>
      <c r="N11" s="9"/>
      <c r="O11" s="22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/>
      <c r="E14" s="9"/>
      <c r="F14" s="9"/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/>
      <c r="E15" s="9"/>
      <c r="F15" s="9"/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/>
      <c r="E33" s="9"/>
      <c r="F33" s="9"/>
      <c r="G33" s="17">
        <f t="shared" si="2"/>
        <v>0</v>
      </c>
      <c r="H33" s="20"/>
      <c r="I33" s="9"/>
      <c r="J33" s="19"/>
      <c r="K33" s="21"/>
      <c r="L33" s="9"/>
      <c r="M33" s="22"/>
      <c r="N33" s="9"/>
      <c r="O33" s="22"/>
      <c r="P33" s="21"/>
      <c r="Q33" s="21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/>
      <c r="E34" s="9"/>
      <c r="F34" s="9"/>
      <c r="G34" s="17">
        <f t="shared" si="2"/>
        <v>0</v>
      </c>
      <c r="H34" s="20"/>
      <c r="I34" s="9"/>
      <c r="J34" s="19"/>
      <c r="K34" s="21"/>
      <c r="L34" s="9"/>
      <c r="M34" s="22"/>
      <c r="N34" s="9"/>
      <c r="O34" s="22"/>
      <c r="P34" s="21"/>
      <c r="Q34" s="21"/>
      <c r="R34" s="21"/>
      <c r="S34" s="21"/>
      <c r="T34" s="21"/>
      <c r="U34" s="21"/>
      <c r="V34" s="2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>
        <v>1000</v>
      </c>
      <c r="E39" s="9"/>
      <c r="F39" s="9"/>
      <c r="G39" s="17">
        <f t="shared" si="2"/>
        <v>0</v>
      </c>
      <c r="H39" s="20"/>
      <c r="I39" s="9">
        <v>0</v>
      </c>
      <c r="J39" s="19">
        <v>0</v>
      </c>
      <c r="K39" s="21"/>
      <c r="L39" s="9"/>
      <c r="M39" s="22"/>
      <c r="N39" s="9"/>
      <c r="O39" s="22"/>
      <c r="P39" s="21">
        <v>0</v>
      </c>
      <c r="Q39" s="21"/>
      <c r="R39" s="21"/>
      <c r="S39" s="21"/>
      <c r="T39" s="21"/>
      <c r="U39" s="21"/>
      <c r="V39" s="21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/>
      <c r="E41" s="9"/>
      <c r="F41" s="9"/>
      <c r="G41" s="17">
        <f t="shared" si="2"/>
        <v>0</v>
      </c>
      <c r="H41" s="20"/>
      <c r="I41" s="9"/>
      <c r="J41" s="19"/>
      <c r="K41" s="21"/>
      <c r="L41" s="9"/>
      <c r="M41" s="22"/>
      <c r="N41" s="9"/>
      <c r="O41" s="22"/>
      <c r="P41" s="21"/>
      <c r="Q41" s="21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1000</v>
      </c>
      <c r="E47" s="25">
        <f t="shared" si="3"/>
        <v>0</v>
      </c>
      <c r="F47" s="25">
        <f t="shared" si="3"/>
        <v>0</v>
      </c>
      <c r="G47" s="26">
        <f t="shared" si="3"/>
        <v>0</v>
      </c>
      <c r="H47" s="27">
        <f t="shared" si="3"/>
        <v>0</v>
      </c>
      <c r="I47" s="28">
        <f t="shared" si="3"/>
        <v>0</v>
      </c>
      <c r="J47" s="29">
        <f t="shared" si="3"/>
        <v>0</v>
      </c>
      <c r="K47" s="30">
        <f t="shared" si="3"/>
        <v>0</v>
      </c>
      <c r="L47" s="30">
        <f t="shared" si="3"/>
        <v>0</v>
      </c>
      <c r="M47" s="30">
        <f t="shared" si="3"/>
        <v>0</v>
      </c>
      <c r="N47" s="30">
        <f t="shared" si="3"/>
        <v>0</v>
      </c>
      <c r="O47" s="30">
        <f t="shared" si="3"/>
        <v>0</v>
      </c>
      <c r="P47" s="30">
        <f t="shared" si="3"/>
        <v>0</v>
      </c>
      <c r="Q47" s="30">
        <f t="shared" si="3"/>
        <v>0</v>
      </c>
      <c r="R47" s="30">
        <f t="shared" si="3"/>
        <v>0</v>
      </c>
      <c r="S47" s="30">
        <f t="shared" si="3"/>
        <v>0</v>
      </c>
      <c r="T47" s="25">
        <f t="shared" si="3"/>
        <v>0</v>
      </c>
      <c r="U47" s="28">
        <f t="shared" si="3"/>
        <v>0</v>
      </c>
      <c r="V47" s="30">
        <f t="shared" si="3"/>
        <v>0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/>
      <c r="E49" s="9"/>
      <c r="F49" s="9"/>
      <c r="G49" s="17">
        <f t="shared" ref="G49:G80" si="5">SUM(W49:AA49)</f>
        <v>0</v>
      </c>
      <c r="H49" s="20"/>
      <c r="I49" s="9"/>
      <c r="J49" s="19"/>
      <c r="K49" s="32"/>
      <c r="L49" s="33"/>
      <c r="M49" s="34"/>
      <c r="N49" s="33"/>
      <c r="O49" s="34"/>
      <c r="P49" s="32"/>
      <c r="Q49" s="32"/>
      <c r="R49" s="32"/>
      <c r="S49" s="32"/>
      <c r="T49" s="32"/>
      <c r="U49" s="32"/>
      <c r="V49" s="3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/>
      <c r="J51" s="19"/>
      <c r="K51" s="32"/>
      <c r="L51" s="33"/>
      <c r="M51" s="34"/>
      <c r="N51" s="33"/>
      <c r="O51" s="34"/>
      <c r="P51" s="32"/>
      <c r="Q51" s="32"/>
      <c r="R51" s="32"/>
      <c r="S51" s="32"/>
      <c r="T51" s="32"/>
      <c r="U51" s="32"/>
      <c r="V51" s="3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/>
      <c r="E54" s="9"/>
      <c r="F54" s="9"/>
      <c r="G54" s="17">
        <f t="shared" si="5"/>
        <v>0</v>
      </c>
      <c r="H54" s="20"/>
      <c r="I54" s="9">
        <v>0</v>
      </c>
      <c r="J54" s="19">
        <v>0</v>
      </c>
      <c r="K54" s="32">
        <v>0</v>
      </c>
      <c r="L54" s="33">
        <v>0</v>
      </c>
      <c r="M54" s="34">
        <v>0</v>
      </c>
      <c r="N54" s="33">
        <v>0</v>
      </c>
      <c r="O54" s="34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/>
      <c r="J55" s="19"/>
      <c r="K55" s="32"/>
      <c r="L55" s="33"/>
      <c r="M55" s="34"/>
      <c r="N55" s="33"/>
      <c r="O55" s="34"/>
      <c r="P55" s="32"/>
      <c r="Q55" s="32"/>
      <c r="R55" s="32"/>
      <c r="S55" s="32"/>
      <c r="T55" s="32"/>
      <c r="U55" s="32"/>
      <c r="V55" s="3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/>
      <c r="J56" s="19"/>
      <c r="K56" s="32"/>
      <c r="L56" s="33"/>
      <c r="M56" s="34"/>
      <c r="N56" s="33"/>
      <c r="O56" s="34"/>
      <c r="P56" s="32"/>
      <c r="Q56" s="32"/>
      <c r="R56" s="32"/>
      <c r="S56" s="32"/>
      <c r="T56" s="32"/>
      <c r="U56" s="32"/>
      <c r="V56" s="3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/>
      <c r="J57" s="19"/>
      <c r="K57" s="32"/>
      <c r="L57" s="33"/>
      <c r="M57" s="34"/>
      <c r="N57" s="33"/>
      <c r="O57" s="34"/>
      <c r="P57" s="32"/>
      <c r="Q57" s="32"/>
      <c r="R57" s="32"/>
      <c r="S57" s="32"/>
      <c r="T57" s="32"/>
      <c r="U57" s="32"/>
      <c r="V57" s="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/>
      <c r="J58" s="19"/>
      <c r="K58" s="32"/>
      <c r="L58" s="33"/>
      <c r="M58" s="34"/>
      <c r="N58" s="33"/>
      <c r="O58" s="34"/>
      <c r="P58" s="32"/>
      <c r="Q58" s="32"/>
      <c r="R58" s="32"/>
      <c r="S58" s="32"/>
      <c r="T58" s="32"/>
      <c r="U58" s="32"/>
      <c r="V58" s="3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/>
      <c r="E60" s="9"/>
      <c r="F60" s="9"/>
      <c r="G60" s="17">
        <f t="shared" si="5"/>
        <v>0</v>
      </c>
      <c r="H60" s="20"/>
      <c r="I60" s="9"/>
      <c r="J60" s="19"/>
      <c r="K60" s="21"/>
      <c r="L60" s="9"/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/>
      <c r="J61" s="19"/>
      <c r="K61" s="32"/>
      <c r="L61" s="33"/>
      <c r="M61" s="34"/>
      <c r="N61" s="33"/>
      <c r="O61" s="34"/>
      <c r="P61" s="32"/>
      <c r="Q61" s="32"/>
      <c r="R61" s="32"/>
      <c r="S61" s="32"/>
      <c r="T61" s="32"/>
      <c r="U61" s="32"/>
      <c r="V61" s="3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/>
      <c r="J62" s="19"/>
      <c r="K62" s="32"/>
      <c r="L62" s="33"/>
      <c r="M62" s="34"/>
      <c r="N62" s="33"/>
      <c r="O62" s="34"/>
      <c r="P62" s="32"/>
      <c r="Q62" s="32"/>
      <c r="R62" s="32"/>
      <c r="S62" s="32"/>
      <c r="T62" s="32"/>
      <c r="U62" s="32"/>
      <c r="V62" s="3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/>
      <c r="J63" s="19"/>
      <c r="K63" s="32"/>
      <c r="L63" s="33"/>
      <c r="M63" s="34"/>
      <c r="N63" s="33"/>
      <c r="O63" s="34"/>
      <c r="P63" s="32"/>
      <c r="Q63" s="32"/>
      <c r="R63" s="32"/>
      <c r="S63" s="32"/>
      <c r="T63" s="32"/>
      <c r="U63" s="32"/>
      <c r="V63" s="3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/>
      <c r="E68" s="9"/>
      <c r="F68" s="9"/>
      <c r="G68" s="17">
        <f t="shared" si="5"/>
        <v>0</v>
      </c>
      <c r="H68" s="20"/>
      <c r="I68" s="9"/>
      <c r="J68" s="19"/>
      <c r="K68" s="21"/>
      <c r="L68" s="9"/>
      <c r="M68" s="22"/>
      <c r="N68" s="9"/>
      <c r="O68" s="22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/>
      <c r="E71" s="9"/>
      <c r="F71" s="9"/>
      <c r="G71" s="17">
        <f t="shared" si="5"/>
        <v>0</v>
      </c>
      <c r="H71" s="20"/>
      <c r="I71" s="9"/>
      <c r="J71" s="19"/>
      <c r="K71" s="21"/>
      <c r="L71" s="9"/>
      <c r="M71" s="22"/>
      <c r="N71" s="9"/>
      <c r="O71" s="22"/>
      <c r="P71" s="21"/>
      <c r="Q71" s="21"/>
      <c r="R71" s="21"/>
      <c r="S71" s="21"/>
      <c r="T71" s="21"/>
      <c r="U71" s="21"/>
      <c r="V71" s="2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/>
      <c r="E74" s="9"/>
      <c r="F74" s="9"/>
      <c r="G74" s="17">
        <f t="shared" si="5"/>
        <v>0</v>
      </c>
      <c r="H74" s="20"/>
      <c r="I74" s="9"/>
      <c r="J74" s="19"/>
      <c r="K74" s="21"/>
      <c r="L74" s="9"/>
      <c r="M74" s="22"/>
      <c r="N74" s="9"/>
      <c r="O74" s="22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>
        <v>353.62</v>
      </c>
      <c r="E76" s="9"/>
      <c r="F76" s="9"/>
      <c r="G76" s="17">
        <f t="shared" si="5"/>
        <v>0</v>
      </c>
      <c r="H76" s="20">
        <v>100</v>
      </c>
      <c r="I76" s="9"/>
      <c r="J76" s="19">
        <v>400</v>
      </c>
      <c r="K76" s="21"/>
      <c r="L76" s="9"/>
      <c r="M76" s="22"/>
      <c r="N76" s="9"/>
      <c r="O76" s="22">
        <v>200</v>
      </c>
      <c r="P76" s="21"/>
      <c r="Q76" s="21"/>
      <c r="R76" s="21"/>
      <c r="S76" s="21"/>
      <c r="T76" s="21">
        <v>200</v>
      </c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>
        <v>200</v>
      </c>
      <c r="E77" s="9">
        <v>150</v>
      </c>
      <c r="F77" s="9"/>
      <c r="G77" s="17">
        <f t="shared" si="5"/>
        <v>0</v>
      </c>
      <c r="H77" s="20"/>
      <c r="I77" s="9">
        <v>150</v>
      </c>
      <c r="J77" s="19">
        <v>150</v>
      </c>
      <c r="K77" s="21"/>
      <c r="L77" s="9"/>
      <c r="M77" s="22"/>
      <c r="N77" s="9"/>
      <c r="O77" s="22"/>
      <c r="P77" s="21"/>
      <c r="Q77" s="21"/>
      <c r="R77" s="21"/>
      <c r="S77" s="21"/>
      <c r="T77" s="21">
        <v>150</v>
      </c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>
        <v>150</v>
      </c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>
        <v>295.89999999999998</v>
      </c>
      <c r="E79" s="9"/>
      <c r="F79" s="9"/>
      <c r="G79" s="17">
        <f t="shared" si="5"/>
        <v>0</v>
      </c>
      <c r="H79" s="20">
        <v>500</v>
      </c>
      <c r="I79" s="9"/>
      <c r="J79" s="19"/>
      <c r="K79" s="21"/>
      <c r="L79" s="9"/>
      <c r="M79" s="22"/>
      <c r="N79" s="9"/>
      <c r="O79" s="22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/>
      <c r="E82" s="9">
        <v>1257.3</v>
      </c>
      <c r="F82" s="9">
        <v>8350.49</v>
      </c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>
        <v>1257.3</v>
      </c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>
        <v>3328.73</v>
      </c>
      <c r="E83" s="9">
        <v>3148.86</v>
      </c>
      <c r="F83" s="9">
        <v>3873.25</v>
      </c>
      <c r="G83" s="17">
        <f t="shared" si="7"/>
        <v>0</v>
      </c>
      <c r="H83" s="20">
        <v>3000</v>
      </c>
      <c r="I83" s="9">
        <v>2000</v>
      </c>
      <c r="J83" s="19">
        <v>1800</v>
      </c>
      <c r="K83" s="21"/>
      <c r="L83" s="9"/>
      <c r="M83" s="22"/>
      <c r="N83" s="9"/>
      <c r="O83" s="22">
        <v>1800</v>
      </c>
      <c r="P83" s="21"/>
      <c r="Q83" s="21"/>
      <c r="R83" s="21"/>
      <c r="S83" s="21"/>
      <c r="T83" s="21"/>
      <c r="U83" s="21"/>
      <c r="V83" s="21"/>
      <c r="W83" s="23"/>
      <c r="X83" s="23"/>
      <c r="Y83" s="23"/>
      <c r="Z83" s="23"/>
      <c r="AA83" s="23"/>
      <c r="AB83" s="23"/>
      <c r="AC83" s="23">
        <v>3031.78</v>
      </c>
      <c r="AD83" s="23"/>
      <c r="AE83" s="23"/>
      <c r="AF83" s="23"/>
      <c r="AG83" s="23">
        <v>117.08</v>
      </c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>
        <v>1200.99</v>
      </c>
      <c r="E85" s="9"/>
      <c r="F85" s="9">
        <v>1482.95</v>
      </c>
      <c r="G85" s="17">
        <f t="shared" si="7"/>
        <v>0</v>
      </c>
      <c r="H85" s="20">
        <v>1050</v>
      </c>
      <c r="I85" s="9">
        <v>1100</v>
      </c>
      <c r="J85" s="19">
        <v>1100</v>
      </c>
      <c r="K85" s="21"/>
      <c r="L85" s="9"/>
      <c r="M85" s="22"/>
      <c r="N85" s="9"/>
      <c r="O85" s="22"/>
      <c r="P85" s="21"/>
      <c r="Q85" s="21"/>
      <c r="R85" s="21"/>
      <c r="S85" s="21"/>
      <c r="T85" s="21"/>
      <c r="U85" s="21">
        <v>1100</v>
      </c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>
        <v>1500</v>
      </c>
      <c r="E86" s="9">
        <v>1500</v>
      </c>
      <c r="F86" s="9">
        <v>1500</v>
      </c>
      <c r="G86" s="17">
        <f t="shared" si="7"/>
        <v>0</v>
      </c>
      <c r="H86" s="20">
        <v>1500</v>
      </c>
      <c r="I86" s="9">
        <v>1500</v>
      </c>
      <c r="J86" s="19">
        <v>1500</v>
      </c>
      <c r="K86" s="21"/>
      <c r="L86" s="9"/>
      <c r="M86" s="22"/>
      <c r="N86" s="9"/>
      <c r="O86" s="22"/>
      <c r="P86" s="21"/>
      <c r="Q86" s="21"/>
      <c r="R86" s="21"/>
      <c r="S86" s="21"/>
      <c r="T86" s="21"/>
      <c r="U86" s="21">
        <v>1500</v>
      </c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>
        <v>1500</v>
      </c>
      <c r="AG86" s="23">
        <v>0</v>
      </c>
      <c r="AH86" s="23"/>
    </row>
    <row r="87" spans="2:34" ht="13.5" customHeight="1" x14ac:dyDescent="0.15">
      <c r="B87" s="7" t="s">
        <v>74</v>
      </c>
      <c r="C87" s="8" t="str">
        <f t="shared" si="6"/>
        <v>(5306) AWARDS</v>
      </c>
      <c r="D87" s="9"/>
      <c r="E87" s="9"/>
      <c r="F87" s="9"/>
      <c r="G87" s="17">
        <f t="shared" si="7"/>
        <v>0</v>
      </c>
      <c r="H87" s="20"/>
      <c r="I87" s="9"/>
      <c r="J87" s="19"/>
      <c r="K87" s="21"/>
      <c r="L87" s="9"/>
      <c r="M87" s="22"/>
      <c r="N87" s="9"/>
      <c r="O87" s="22"/>
      <c r="P87" s="21"/>
      <c r="Q87" s="21"/>
      <c r="R87" s="21"/>
      <c r="S87" s="21"/>
      <c r="T87" s="21"/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/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/>
      <c r="E90" s="9"/>
      <c r="F90" s="9"/>
      <c r="G90" s="17">
        <f t="shared" si="7"/>
        <v>0</v>
      </c>
      <c r="H90" s="20"/>
      <c r="I90" s="9"/>
      <c r="J90" s="19"/>
      <c r="K90" s="21"/>
      <c r="L90" s="9"/>
      <c r="M90" s="22"/>
      <c r="N90" s="9"/>
      <c r="O90" s="22"/>
      <c r="P90" s="21"/>
      <c r="Q90" s="21"/>
      <c r="R90" s="21"/>
      <c r="S90" s="21"/>
      <c r="T90" s="21"/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/>
      <c r="E93" s="9"/>
      <c r="F93" s="9"/>
      <c r="G93" s="17">
        <f t="shared" si="7"/>
        <v>0</v>
      </c>
      <c r="H93" s="20"/>
      <c r="I93" s="9"/>
      <c r="J93" s="19"/>
      <c r="K93" s="21"/>
      <c r="L93" s="9"/>
      <c r="M93" s="22"/>
      <c r="N93" s="9"/>
      <c r="O93" s="22"/>
      <c r="P93" s="21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/>
      <c r="J94" s="19"/>
      <c r="K94" s="21"/>
      <c r="L94" s="9"/>
      <c r="M94" s="22"/>
      <c r="N94" s="9"/>
      <c r="O94" s="22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/>
      <c r="E95" s="9">
        <v>28</v>
      </c>
      <c r="F95" s="9"/>
      <c r="G95" s="17">
        <f t="shared" si="7"/>
        <v>0</v>
      </c>
      <c r="H95" s="20">
        <v>200</v>
      </c>
      <c r="I95" s="9"/>
      <c r="J95" s="19"/>
      <c r="K95" s="21"/>
      <c r="L95" s="9"/>
      <c r="M95" s="22"/>
      <c r="N95" s="9"/>
      <c r="O95" s="22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>
        <v>28</v>
      </c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/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/>
      <c r="E107" s="9"/>
      <c r="F107" s="9"/>
      <c r="G107" s="17">
        <f t="shared" si="7"/>
        <v>0</v>
      </c>
      <c r="H107" s="20"/>
      <c r="I107" s="9"/>
      <c r="J107" s="19"/>
      <c r="K107" s="21"/>
      <c r="L107" s="9"/>
      <c r="M107" s="22"/>
      <c r="N107" s="9"/>
      <c r="O107" s="22"/>
      <c r="P107" s="21"/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/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/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/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>
        <v>46.75</v>
      </c>
      <c r="E116" s="9"/>
      <c r="F116" s="9"/>
      <c r="G116" s="17">
        <f t="shared" si="9"/>
        <v>0</v>
      </c>
      <c r="H116" s="20">
        <v>200</v>
      </c>
      <c r="I116" s="9">
        <v>100</v>
      </c>
      <c r="J116" s="19">
        <v>100</v>
      </c>
      <c r="K116" s="21"/>
      <c r="L116" s="9"/>
      <c r="M116" s="22"/>
      <c r="N116" s="9"/>
      <c r="O116" s="22">
        <v>50</v>
      </c>
      <c r="P116" s="21"/>
      <c r="Q116" s="21"/>
      <c r="R116" s="21"/>
      <c r="S116" s="21"/>
      <c r="T116" s="21">
        <v>50</v>
      </c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/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/>
      <c r="G123" s="17">
        <f t="shared" si="9"/>
        <v>0</v>
      </c>
      <c r="H123" s="20"/>
      <c r="I123" s="9"/>
      <c r="J123" s="19"/>
      <c r="K123" s="21"/>
      <c r="L123" s="9"/>
      <c r="M123" s="22"/>
      <c r="N123" s="9"/>
      <c r="O123" s="22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/>
      <c r="E125" s="9"/>
      <c r="F125" s="9"/>
      <c r="G125" s="17">
        <f t="shared" si="9"/>
        <v>0</v>
      </c>
      <c r="H125" s="20"/>
      <c r="I125" s="9"/>
      <c r="J125" s="19"/>
      <c r="K125" s="21"/>
      <c r="L125" s="9"/>
      <c r="M125" s="22"/>
      <c r="N125" s="9"/>
      <c r="O125" s="22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/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/>
      <c r="E136" s="9"/>
      <c r="F136" s="9"/>
      <c r="G136" s="17">
        <f t="shared" si="9"/>
        <v>0</v>
      </c>
      <c r="H136" s="20">
        <v>500</v>
      </c>
      <c r="I136" s="9">
        <v>100</v>
      </c>
      <c r="J136" s="19">
        <v>100</v>
      </c>
      <c r="K136" s="21"/>
      <c r="L136" s="9"/>
      <c r="M136" s="22"/>
      <c r="N136" s="9"/>
      <c r="O136" s="22">
        <v>50</v>
      </c>
      <c r="P136" s="21"/>
      <c r="Q136" s="21"/>
      <c r="R136" s="21"/>
      <c r="S136" s="21"/>
      <c r="T136" s="21">
        <v>50</v>
      </c>
      <c r="U136" s="21"/>
      <c r="V136" s="21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/>
      <c r="E138" s="9">
        <v>59</v>
      </c>
      <c r="F138" s="9">
        <v>797</v>
      </c>
      <c r="G138" s="17">
        <f t="shared" si="9"/>
        <v>0</v>
      </c>
      <c r="H138" s="20"/>
      <c r="I138" s="9"/>
      <c r="J138" s="19"/>
      <c r="K138" s="21"/>
      <c r="L138" s="9"/>
      <c r="M138" s="22"/>
      <c r="N138" s="9"/>
      <c r="O138" s="22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>
        <v>59</v>
      </c>
      <c r="AH138" s="23"/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/>
      <c r="E141" s="9"/>
      <c r="F141" s="9"/>
      <c r="G141" s="17">
        <f t="shared" si="9"/>
        <v>0</v>
      </c>
      <c r="H141" s="20"/>
      <c r="I141" s="9"/>
      <c r="J141" s="19"/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/>
      <c r="E142" s="9"/>
      <c r="F142" s="9"/>
      <c r="G142" s="17">
        <f t="shared" si="9"/>
        <v>0</v>
      </c>
      <c r="H142" s="20"/>
      <c r="I142" s="9"/>
      <c r="J142" s="19"/>
      <c r="K142" s="21"/>
      <c r="L142" s="9"/>
      <c r="M142" s="22"/>
      <c r="N142" s="9"/>
      <c r="O142" s="22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/>
      <c r="E145" s="9"/>
      <c r="F145" s="9"/>
      <c r="G145" s="17">
        <f t="shared" ref="G145:G156" si="11">SUM(W145:AA145)</f>
        <v>0</v>
      </c>
      <c r="H145" s="20"/>
      <c r="I145" s="9"/>
      <c r="J145" s="19"/>
      <c r="K145" s="21"/>
      <c r="L145" s="9"/>
      <c r="M145" s="22"/>
      <c r="N145" s="9"/>
      <c r="O145" s="22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>
        <v>431.83</v>
      </c>
      <c r="E146" s="9">
        <v>218.28</v>
      </c>
      <c r="F146" s="9">
        <v>335.02</v>
      </c>
      <c r="G146" s="17">
        <f t="shared" si="11"/>
        <v>72.38</v>
      </c>
      <c r="H146" s="20">
        <v>1000</v>
      </c>
      <c r="I146" s="9">
        <v>500</v>
      </c>
      <c r="J146" s="19">
        <v>500</v>
      </c>
      <c r="K146" s="21"/>
      <c r="L146" s="9"/>
      <c r="M146" s="22"/>
      <c r="N146" s="9"/>
      <c r="O146" s="22">
        <v>250</v>
      </c>
      <c r="P146" s="21"/>
      <c r="Q146" s="21"/>
      <c r="R146" s="21"/>
      <c r="S146" s="21"/>
      <c r="T146" s="21">
        <v>250</v>
      </c>
      <c r="U146" s="21"/>
      <c r="V146" s="21"/>
      <c r="W146" s="23"/>
      <c r="X146" s="23"/>
      <c r="Y146" s="23"/>
      <c r="Z146" s="23"/>
      <c r="AA146" s="23">
        <v>72.38</v>
      </c>
      <c r="AB146" s="23"/>
      <c r="AC146" s="23"/>
      <c r="AD146" s="23"/>
      <c r="AE146" s="23"/>
      <c r="AF146" s="23">
        <v>263.83</v>
      </c>
      <c r="AG146" s="23">
        <v>-117.93</v>
      </c>
      <c r="AH146" s="23"/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/>
      <c r="E147" s="9"/>
      <c r="F147" s="9"/>
      <c r="G147" s="17">
        <f t="shared" si="11"/>
        <v>0</v>
      </c>
      <c r="H147" s="20"/>
      <c r="I147" s="9"/>
      <c r="J147" s="19"/>
      <c r="K147" s="21"/>
      <c r="L147" s="9"/>
      <c r="M147" s="22"/>
      <c r="N147" s="9"/>
      <c r="O147" s="22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/>
      <c r="E149" s="9"/>
      <c r="F149" s="9"/>
      <c r="G149" s="17">
        <f t="shared" si="11"/>
        <v>0</v>
      </c>
      <c r="H149" s="20"/>
      <c r="I149" s="9"/>
      <c r="J149" s="19"/>
      <c r="K149" s="21"/>
      <c r="L149" s="9"/>
      <c r="M149" s="22"/>
      <c r="N149" s="9"/>
      <c r="O149" s="22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/>
      <c r="I152" s="9"/>
      <c r="J152" s="19"/>
      <c r="K152" s="21"/>
      <c r="L152" s="9"/>
      <c r="M152" s="22"/>
      <c r="N152" s="9"/>
      <c r="O152" s="22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/>
      <c r="E153" s="9"/>
      <c r="F153" s="9"/>
      <c r="G153" s="17">
        <f t="shared" si="11"/>
        <v>0</v>
      </c>
      <c r="H153" s="20"/>
      <c r="I153" s="9"/>
      <c r="J153" s="19"/>
      <c r="K153" s="21"/>
      <c r="L153" s="9"/>
      <c r="M153" s="22"/>
      <c r="N153" s="9"/>
      <c r="O153" s="22"/>
      <c r="P153" s="21"/>
      <c r="Q153" s="21"/>
      <c r="R153" s="21"/>
      <c r="S153" s="21"/>
      <c r="T153" s="21"/>
      <c r="U153" s="21"/>
      <c r="V153" s="21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/>
      <c r="E155" s="9"/>
      <c r="F155" s="9"/>
      <c r="G155" s="17">
        <f t="shared" si="11"/>
        <v>0</v>
      </c>
      <c r="H155" s="20"/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>
        <v>7357.82</v>
      </c>
      <c r="E156" s="25">
        <v>6361.44</v>
      </c>
      <c r="F156" s="25">
        <v>16338.71</v>
      </c>
      <c r="G156" s="35">
        <f t="shared" si="11"/>
        <v>72.38</v>
      </c>
      <c r="H156" s="27">
        <v>8050</v>
      </c>
      <c r="I156" s="28">
        <v>5450</v>
      </c>
      <c r="J156" s="29">
        <v>5650</v>
      </c>
      <c r="K156" s="30">
        <v>0</v>
      </c>
      <c r="L156" s="30">
        <v>0</v>
      </c>
      <c r="M156" s="30">
        <v>0</v>
      </c>
      <c r="N156" s="30">
        <v>0</v>
      </c>
      <c r="O156" s="30">
        <v>2350</v>
      </c>
      <c r="P156" s="30">
        <v>0</v>
      </c>
      <c r="Q156" s="30">
        <v>0</v>
      </c>
      <c r="R156" s="30">
        <v>0</v>
      </c>
      <c r="S156" s="30">
        <v>0</v>
      </c>
      <c r="T156" s="25">
        <v>700</v>
      </c>
      <c r="U156" s="28">
        <v>2600</v>
      </c>
      <c r="V156" s="30">
        <v>0</v>
      </c>
      <c r="W156" s="24"/>
      <c r="X156" s="24"/>
      <c r="Y156" s="24"/>
      <c r="Z156" s="24"/>
      <c r="AA156" s="24">
        <v>72.38</v>
      </c>
      <c r="AB156" s="24">
        <v>28</v>
      </c>
      <c r="AC156" s="24">
        <v>3031.78</v>
      </c>
      <c r="AD156" s="24"/>
      <c r="AE156" s="24">
        <v>150</v>
      </c>
      <c r="AF156" s="24">
        <v>1763.83</v>
      </c>
      <c r="AG156" s="24">
        <v>58.15</v>
      </c>
      <c r="AH156" s="24">
        <v>1257.3</v>
      </c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-6357.82</v>
      </c>
      <c r="E158" s="38">
        <f t="shared" si="12"/>
        <v>-6361.44</v>
      </c>
      <c r="F158" s="38">
        <f t="shared" si="12"/>
        <v>-16338.71</v>
      </c>
      <c r="G158" s="39">
        <f t="shared" si="12"/>
        <v>-72.38</v>
      </c>
      <c r="H158" s="40">
        <f t="shared" si="12"/>
        <v>-8050</v>
      </c>
      <c r="I158" s="41">
        <f t="shared" si="12"/>
        <v>-5450</v>
      </c>
      <c r="J158" s="42">
        <f t="shared" si="12"/>
        <v>-5650</v>
      </c>
      <c r="K158" s="43">
        <f t="shared" si="12"/>
        <v>0</v>
      </c>
      <c r="L158" s="43">
        <f t="shared" si="12"/>
        <v>0</v>
      </c>
      <c r="M158" s="43">
        <f t="shared" si="12"/>
        <v>0</v>
      </c>
      <c r="N158" s="43">
        <f t="shared" si="12"/>
        <v>0</v>
      </c>
      <c r="O158" s="43">
        <f t="shared" si="12"/>
        <v>-2350</v>
      </c>
      <c r="P158" s="43">
        <f t="shared" si="12"/>
        <v>0</v>
      </c>
      <c r="Q158" s="43">
        <f t="shared" si="12"/>
        <v>0</v>
      </c>
      <c r="R158" s="43">
        <f t="shared" si="12"/>
        <v>0</v>
      </c>
      <c r="S158" s="43">
        <f t="shared" si="12"/>
        <v>0</v>
      </c>
      <c r="T158" s="38">
        <f t="shared" si="12"/>
        <v>-700</v>
      </c>
      <c r="U158" s="41">
        <f t="shared" si="12"/>
        <v>-2600</v>
      </c>
      <c r="V158" s="43">
        <f t="shared" si="12"/>
        <v>0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/>
      <c r="E160" s="45"/>
      <c r="F160" s="45"/>
      <c r="G160" s="4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1101" priority="1" operator="greaterThan">
      <formula>1000</formula>
    </cfRule>
  </conditionalFormatting>
  <conditionalFormatting sqref="E10">
    <cfRule type="cellIs" dxfId="1100" priority="2" operator="greaterThan">
      <formula>1000</formula>
    </cfRule>
  </conditionalFormatting>
  <conditionalFormatting sqref="F10">
    <cfRule type="cellIs" dxfId="1099" priority="3" operator="greaterThan">
      <formula>1000</formula>
    </cfRule>
  </conditionalFormatting>
  <conditionalFormatting sqref="G10">
    <cfRule type="cellIs" dxfId="1098" priority="4" operator="greaterThan">
      <formula>1000</formula>
    </cfRule>
  </conditionalFormatting>
  <conditionalFormatting sqref="H10">
    <cfRule type="cellIs" dxfId="1097" priority="5" operator="greaterThan">
      <formula>1000</formula>
    </cfRule>
  </conditionalFormatting>
  <conditionalFormatting sqref="I10">
    <cfRule type="cellIs" dxfId="1096" priority="6" operator="greaterThan">
      <formula>1000</formula>
    </cfRule>
  </conditionalFormatting>
  <conditionalFormatting sqref="J10">
    <cfRule type="cellIs" dxfId="1095" priority="7" operator="greaterThan">
      <formula>1000</formula>
    </cfRule>
  </conditionalFormatting>
  <conditionalFormatting sqref="K10">
    <cfRule type="cellIs" dxfId="1094" priority="8" operator="greaterThan">
      <formula>1000</formula>
    </cfRule>
  </conditionalFormatting>
  <conditionalFormatting sqref="L10">
    <cfRule type="cellIs" dxfId="1093" priority="9" operator="greaterThan">
      <formula>1000</formula>
    </cfRule>
  </conditionalFormatting>
  <conditionalFormatting sqref="M10">
    <cfRule type="cellIs" dxfId="1092" priority="10" operator="greaterThan">
      <formula>1000</formula>
    </cfRule>
  </conditionalFormatting>
  <conditionalFormatting sqref="N10">
    <cfRule type="cellIs" dxfId="1091" priority="11" operator="greaterThan">
      <formula>1000</formula>
    </cfRule>
  </conditionalFormatting>
  <conditionalFormatting sqref="O10">
    <cfRule type="cellIs" dxfId="1090" priority="12" operator="greaterThan">
      <formula>1000</formula>
    </cfRule>
  </conditionalFormatting>
  <conditionalFormatting sqref="P10">
    <cfRule type="cellIs" dxfId="1089" priority="13" operator="greaterThan">
      <formula>1000</formula>
    </cfRule>
  </conditionalFormatting>
  <conditionalFormatting sqref="Q10">
    <cfRule type="cellIs" dxfId="1088" priority="14" operator="greaterThan">
      <formula>1000</formula>
    </cfRule>
  </conditionalFormatting>
  <conditionalFormatting sqref="R10">
    <cfRule type="cellIs" dxfId="1087" priority="15" operator="greaterThan">
      <formula>1000</formula>
    </cfRule>
  </conditionalFormatting>
  <conditionalFormatting sqref="S10">
    <cfRule type="cellIs" dxfId="1086" priority="16" operator="greaterThan">
      <formula>1000</formula>
    </cfRule>
  </conditionalFormatting>
  <conditionalFormatting sqref="T10">
    <cfRule type="cellIs" dxfId="1085" priority="17" operator="greaterThan">
      <formula>1000</formula>
    </cfRule>
  </conditionalFormatting>
  <conditionalFormatting sqref="U10">
    <cfRule type="cellIs" dxfId="1084" priority="18" operator="greaterThan">
      <formula>1000</formula>
    </cfRule>
  </conditionalFormatting>
  <conditionalFormatting sqref="V10">
    <cfRule type="cellIs" dxfId="1083" priority="19" operator="greaterThan">
      <formula>1000</formula>
    </cfRule>
  </conditionalFormatting>
  <conditionalFormatting sqref="D10">
    <cfRule type="cellIs" dxfId="1082" priority="20" operator="greaterThan">
      <formula>1000</formula>
    </cfRule>
  </conditionalFormatting>
  <conditionalFormatting sqref="E10">
    <cfRule type="cellIs" dxfId="1081" priority="21" operator="greaterThan">
      <formula>1000</formula>
    </cfRule>
  </conditionalFormatting>
  <conditionalFormatting sqref="F10">
    <cfRule type="cellIs" dxfId="1080" priority="22" operator="greaterThan">
      <formula>1000</formula>
    </cfRule>
  </conditionalFormatting>
  <conditionalFormatting sqref="G10">
    <cfRule type="cellIs" dxfId="1079" priority="23" operator="greaterThan">
      <formula>1000</formula>
    </cfRule>
  </conditionalFormatting>
  <conditionalFormatting sqref="H10">
    <cfRule type="cellIs" dxfId="1078" priority="24" operator="greaterThan">
      <formula>1000</formula>
    </cfRule>
  </conditionalFormatting>
  <conditionalFormatting sqref="I10">
    <cfRule type="cellIs" dxfId="1077" priority="25" operator="greaterThan">
      <formula>1000</formula>
    </cfRule>
  </conditionalFormatting>
  <conditionalFormatting sqref="J10">
    <cfRule type="cellIs" dxfId="1076" priority="26" operator="greaterThan">
      <formula>1000</formula>
    </cfRule>
  </conditionalFormatting>
  <conditionalFormatting sqref="K10">
    <cfRule type="cellIs" dxfId="1075" priority="27" operator="greaterThan">
      <formula>1000</formula>
    </cfRule>
  </conditionalFormatting>
  <conditionalFormatting sqref="L10">
    <cfRule type="cellIs" dxfId="1074" priority="28" operator="greaterThan">
      <formula>1000</formula>
    </cfRule>
  </conditionalFormatting>
  <conditionalFormatting sqref="M10">
    <cfRule type="cellIs" dxfId="1073" priority="29" operator="greaterThan">
      <formula>1000</formula>
    </cfRule>
  </conditionalFormatting>
  <conditionalFormatting sqref="N10">
    <cfRule type="cellIs" dxfId="1072" priority="30" operator="greaterThan">
      <formula>1000</formula>
    </cfRule>
  </conditionalFormatting>
  <conditionalFormatting sqref="O10">
    <cfRule type="cellIs" dxfId="1071" priority="31" operator="greaterThan">
      <formula>1000</formula>
    </cfRule>
  </conditionalFormatting>
  <conditionalFormatting sqref="P10">
    <cfRule type="cellIs" dxfId="1070" priority="32" operator="greaterThan">
      <formula>1000</formula>
    </cfRule>
  </conditionalFormatting>
  <conditionalFormatting sqref="Q10">
    <cfRule type="cellIs" dxfId="1069" priority="33" operator="greaterThan">
      <formula>1000</formula>
    </cfRule>
  </conditionalFormatting>
  <conditionalFormatting sqref="R10">
    <cfRule type="cellIs" dxfId="1068" priority="34" operator="greaterThan">
      <formula>1000</formula>
    </cfRule>
  </conditionalFormatting>
  <conditionalFormatting sqref="S10">
    <cfRule type="cellIs" dxfId="1067" priority="35" operator="greaterThan">
      <formula>1000</formula>
    </cfRule>
  </conditionalFormatting>
  <conditionalFormatting sqref="T10">
    <cfRule type="cellIs" dxfId="1066" priority="36" operator="greaterThan">
      <formula>1000</formula>
    </cfRule>
  </conditionalFormatting>
  <conditionalFormatting sqref="U10">
    <cfRule type="cellIs" dxfId="1065" priority="37" operator="greaterThan">
      <formula>1000</formula>
    </cfRule>
  </conditionalFormatting>
  <conditionalFormatting sqref="V10">
    <cfRule type="cellIs" dxfId="1064" priority="38" operator="greaterThan">
      <formula>1000</formula>
    </cfRule>
  </conditionalFormatting>
  <conditionalFormatting sqref="D10">
    <cfRule type="cellIs" dxfId="1063" priority="39" operator="greaterThan">
      <formula>1000</formula>
    </cfRule>
  </conditionalFormatting>
  <conditionalFormatting sqref="E10">
    <cfRule type="cellIs" dxfId="1062" priority="40" operator="greaterThan">
      <formula>1000</formula>
    </cfRule>
  </conditionalFormatting>
  <conditionalFormatting sqref="F10">
    <cfRule type="cellIs" dxfId="1061" priority="41" operator="greaterThan">
      <formula>1000</formula>
    </cfRule>
  </conditionalFormatting>
  <conditionalFormatting sqref="G10">
    <cfRule type="cellIs" dxfId="1060" priority="42" operator="greaterThan">
      <formula>1000</formula>
    </cfRule>
  </conditionalFormatting>
  <conditionalFormatting sqref="H10">
    <cfRule type="cellIs" dxfId="1059" priority="43" operator="greaterThan">
      <formula>1000</formula>
    </cfRule>
  </conditionalFormatting>
  <conditionalFormatting sqref="I10">
    <cfRule type="cellIs" dxfId="1058" priority="44" operator="greaterThan">
      <formula>1000</formula>
    </cfRule>
  </conditionalFormatting>
  <conditionalFormatting sqref="J10">
    <cfRule type="cellIs" dxfId="1057" priority="45" operator="greaterThan">
      <formula>1000</formula>
    </cfRule>
  </conditionalFormatting>
  <conditionalFormatting sqref="K10">
    <cfRule type="cellIs" dxfId="1056" priority="46" operator="greaterThan">
      <formula>1000</formula>
    </cfRule>
  </conditionalFormatting>
  <conditionalFormatting sqref="L10">
    <cfRule type="cellIs" dxfId="1055" priority="47" operator="greaterThan">
      <formula>1000</formula>
    </cfRule>
  </conditionalFormatting>
  <conditionalFormatting sqref="M10">
    <cfRule type="cellIs" dxfId="1054" priority="48" operator="greaterThan">
      <formula>1000</formula>
    </cfRule>
  </conditionalFormatting>
  <conditionalFormatting sqref="N10">
    <cfRule type="cellIs" dxfId="1053" priority="49" operator="greaterThan">
      <formula>1000</formula>
    </cfRule>
  </conditionalFormatting>
  <conditionalFormatting sqref="O10">
    <cfRule type="cellIs" dxfId="1052" priority="50" operator="greaterThan">
      <formula>1000</formula>
    </cfRule>
  </conditionalFormatting>
  <conditionalFormatting sqref="P10">
    <cfRule type="cellIs" dxfId="1051" priority="51" operator="greaterThan">
      <formula>1000</formula>
    </cfRule>
  </conditionalFormatting>
  <conditionalFormatting sqref="Q10">
    <cfRule type="cellIs" dxfId="1050" priority="52" operator="greaterThan">
      <formula>1000</formula>
    </cfRule>
  </conditionalFormatting>
  <conditionalFormatting sqref="R10">
    <cfRule type="cellIs" dxfId="1049" priority="53" operator="greaterThan">
      <formula>1000</formula>
    </cfRule>
  </conditionalFormatting>
  <conditionalFormatting sqref="S10">
    <cfRule type="cellIs" dxfId="1048" priority="54" operator="greaterThan">
      <formula>1000</formula>
    </cfRule>
  </conditionalFormatting>
  <conditionalFormatting sqref="T10">
    <cfRule type="cellIs" dxfId="1047" priority="55" operator="greaterThan">
      <formula>1000</formula>
    </cfRule>
  </conditionalFormatting>
  <conditionalFormatting sqref="U10">
    <cfRule type="cellIs" dxfId="1046" priority="56" operator="greaterThan">
      <formula>1000</formula>
    </cfRule>
  </conditionalFormatting>
  <conditionalFormatting sqref="V10">
    <cfRule type="cellIs" dxfId="1045" priority="57" operator="greaterThan">
      <formula>1000</formula>
    </cfRule>
  </conditionalFormatting>
  <conditionalFormatting sqref="D10">
    <cfRule type="cellIs" dxfId="1044" priority="58" operator="greaterThan">
      <formula>1000</formula>
    </cfRule>
  </conditionalFormatting>
  <conditionalFormatting sqref="E10">
    <cfRule type="cellIs" dxfId="1043" priority="59" operator="greaterThan">
      <formula>1000</formula>
    </cfRule>
  </conditionalFormatting>
  <conditionalFormatting sqref="F10">
    <cfRule type="cellIs" dxfId="1042" priority="60" operator="greaterThan">
      <formula>1000</formula>
    </cfRule>
  </conditionalFormatting>
  <conditionalFormatting sqref="G10">
    <cfRule type="cellIs" dxfId="1041" priority="61" operator="greaterThan">
      <formula>1000</formula>
    </cfRule>
  </conditionalFormatting>
  <conditionalFormatting sqref="H10">
    <cfRule type="cellIs" dxfId="1040" priority="62" operator="greaterThan">
      <formula>1000</formula>
    </cfRule>
  </conditionalFormatting>
  <conditionalFormatting sqref="I10">
    <cfRule type="cellIs" dxfId="1039" priority="63" operator="greaterThan">
      <formula>1000</formula>
    </cfRule>
  </conditionalFormatting>
  <conditionalFormatting sqref="J10">
    <cfRule type="cellIs" dxfId="1038" priority="64" operator="greaterThan">
      <formula>1000</formula>
    </cfRule>
  </conditionalFormatting>
  <conditionalFormatting sqref="K10">
    <cfRule type="cellIs" dxfId="1037" priority="65" operator="greaterThan">
      <formula>1000</formula>
    </cfRule>
  </conditionalFormatting>
  <conditionalFormatting sqref="L10">
    <cfRule type="cellIs" dxfId="1036" priority="66" operator="greaterThan">
      <formula>1000</formula>
    </cfRule>
  </conditionalFormatting>
  <conditionalFormatting sqref="M10">
    <cfRule type="cellIs" dxfId="1035" priority="67" operator="greaterThan">
      <formula>1000</formula>
    </cfRule>
  </conditionalFormatting>
  <conditionalFormatting sqref="N10">
    <cfRule type="cellIs" dxfId="1034" priority="68" operator="greaterThan">
      <formula>1000</formula>
    </cfRule>
  </conditionalFormatting>
  <conditionalFormatting sqref="O10">
    <cfRule type="cellIs" dxfId="1033" priority="69" operator="greaterThan">
      <formula>1000</formula>
    </cfRule>
  </conditionalFormatting>
  <conditionalFormatting sqref="P10">
    <cfRule type="cellIs" dxfId="1032" priority="70" operator="greaterThan">
      <formula>1000</formula>
    </cfRule>
  </conditionalFormatting>
  <conditionalFormatting sqref="Q10">
    <cfRule type="cellIs" dxfId="1031" priority="71" operator="greaterThan">
      <formula>1000</formula>
    </cfRule>
  </conditionalFormatting>
  <conditionalFormatting sqref="R10">
    <cfRule type="cellIs" dxfId="1030" priority="72" operator="greaterThan">
      <formula>1000</formula>
    </cfRule>
  </conditionalFormatting>
  <conditionalFormatting sqref="S10">
    <cfRule type="cellIs" dxfId="1029" priority="73" operator="greaterThan">
      <formula>1000</formula>
    </cfRule>
  </conditionalFormatting>
  <conditionalFormatting sqref="T10">
    <cfRule type="cellIs" dxfId="1028" priority="74" operator="greaterThan">
      <formula>1000</formula>
    </cfRule>
  </conditionalFormatting>
  <conditionalFormatting sqref="U10">
    <cfRule type="cellIs" dxfId="1027" priority="75" operator="greaterThan">
      <formula>1000</formula>
    </cfRule>
  </conditionalFormatting>
  <conditionalFormatting sqref="V10">
    <cfRule type="cellIs" dxfId="1026" priority="76" operator="greaterThan">
      <formula>1000</formula>
    </cfRule>
  </conditionalFormatting>
  <conditionalFormatting sqref="D10">
    <cfRule type="cellIs" dxfId="1025" priority="77" operator="greaterThan">
      <formula>1000</formula>
    </cfRule>
  </conditionalFormatting>
  <conditionalFormatting sqref="E10">
    <cfRule type="cellIs" dxfId="1024" priority="78" operator="greaterThan">
      <formula>1000</formula>
    </cfRule>
  </conditionalFormatting>
  <conditionalFormatting sqref="F10">
    <cfRule type="cellIs" dxfId="1023" priority="79" operator="greaterThan">
      <formula>1000</formula>
    </cfRule>
  </conditionalFormatting>
  <conditionalFormatting sqref="G10">
    <cfRule type="cellIs" dxfId="1022" priority="80" operator="greaterThan">
      <formula>1000</formula>
    </cfRule>
  </conditionalFormatting>
  <conditionalFormatting sqref="H10">
    <cfRule type="cellIs" dxfId="1021" priority="81" operator="greaterThan">
      <formula>1000</formula>
    </cfRule>
  </conditionalFormatting>
  <conditionalFormatting sqref="I10">
    <cfRule type="cellIs" dxfId="1020" priority="82" operator="greaterThan">
      <formula>1000</formula>
    </cfRule>
  </conditionalFormatting>
  <conditionalFormatting sqref="J10">
    <cfRule type="cellIs" dxfId="1019" priority="83" operator="greaterThan">
      <formula>1000</formula>
    </cfRule>
  </conditionalFormatting>
  <conditionalFormatting sqref="K10">
    <cfRule type="cellIs" dxfId="1018" priority="84" operator="greaterThan">
      <formula>1000</formula>
    </cfRule>
  </conditionalFormatting>
  <conditionalFormatting sqref="L10">
    <cfRule type="cellIs" dxfId="1017" priority="85" operator="greaterThan">
      <formula>1000</formula>
    </cfRule>
  </conditionalFormatting>
  <conditionalFormatting sqref="M10">
    <cfRule type="cellIs" dxfId="1016" priority="86" operator="greaterThan">
      <formula>1000</formula>
    </cfRule>
  </conditionalFormatting>
  <conditionalFormatting sqref="N10">
    <cfRule type="cellIs" dxfId="1015" priority="87" operator="greaterThan">
      <formula>1000</formula>
    </cfRule>
  </conditionalFormatting>
  <conditionalFormatting sqref="O10">
    <cfRule type="cellIs" dxfId="1014" priority="88" operator="greaterThan">
      <formula>1000</formula>
    </cfRule>
  </conditionalFormatting>
  <conditionalFormatting sqref="P10">
    <cfRule type="cellIs" dxfId="1013" priority="89" operator="greaterThan">
      <formula>1000</formula>
    </cfRule>
  </conditionalFormatting>
  <conditionalFormatting sqref="Q10">
    <cfRule type="cellIs" dxfId="1012" priority="90" operator="greaterThan">
      <formula>1000</formula>
    </cfRule>
  </conditionalFormatting>
  <conditionalFormatting sqref="R10">
    <cfRule type="cellIs" dxfId="1011" priority="91" operator="greaterThan">
      <formula>1000</formula>
    </cfRule>
  </conditionalFormatting>
  <conditionalFormatting sqref="S10">
    <cfRule type="cellIs" dxfId="1010" priority="92" operator="greaterThan">
      <formula>1000</formula>
    </cfRule>
  </conditionalFormatting>
  <conditionalFormatting sqref="T10">
    <cfRule type="cellIs" dxfId="1009" priority="93" operator="greaterThan">
      <formula>1000</formula>
    </cfRule>
  </conditionalFormatting>
  <conditionalFormatting sqref="U10">
    <cfRule type="cellIs" dxfId="1008" priority="94" operator="greaterThan">
      <formula>1000</formula>
    </cfRule>
  </conditionalFormatting>
  <conditionalFormatting sqref="V10">
    <cfRule type="cellIs" dxfId="1007" priority="95" operator="greaterThan">
      <formula>1000</formula>
    </cfRule>
  </conditionalFormatting>
  <conditionalFormatting sqref="D10">
    <cfRule type="cellIs" dxfId="1006" priority="96" operator="greaterThan">
      <formula>1000</formula>
    </cfRule>
  </conditionalFormatting>
  <conditionalFormatting sqref="E10">
    <cfRule type="cellIs" dxfId="1005" priority="97" operator="greaterThan">
      <formula>1000</formula>
    </cfRule>
  </conditionalFormatting>
  <conditionalFormatting sqref="F10">
    <cfRule type="cellIs" dxfId="1004" priority="98" operator="greaterThan">
      <formula>1000</formula>
    </cfRule>
  </conditionalFormatting>
  <conditionalFormatting sqref="G10">
    <cfRule type="cellIs" dxfId="1003" priority="99" operator="greaterThan">
      <formula>1000</formula>
    </cfRule>
  </conditionalFormatting>
  <conditionalFormatting sqref="H10">
    <cfRule type="cellIs" dxfId="1002" priority="100" operator="greaterThan">
      <formula>1000</formula>
    </cfRule>
  </conditionalFormatting>
  <conditionalFormatting sqref="I10">
    <cfRule type="cellIs" dxfId="1001" priority="101" operator="greaterThan">
      <formula>1000</formula>
    </cfRule>
  </conditionalFormatting>
  <conditionalFormatting sqref="J10">
    <cfRule type="cellIs" dxfId="1000" priority="102" operator="greaterThan">
      <formula>1000</formula>
    </cfRule>
  </conditionalFormatting>
  <conditionalFormatting sqref="K10">
    <cfRule type="cellIs" dxfId="999" priority="103" operator="greaterThan">
      <formula>1000</formula>
    </cfRule>
  </conditionalFormatting>
  <conditionalFormatting sqref="L10">
    <cfRule type="cellIs" dxfId="998" priority="104" operator="greaterThan">
      <formula>1000</formula>
    </cfRule>
  </conditionalFormatting>
  <conditionalFormatting sqref="M10">
    <cfRule type="cellIs" dxfId="997" priority="105" operator="greaterThan">
      <formula>1000</formula>
    </cfRule>
  </conditionalFormatting>
  <conditionalFormatting sqref="N10">
    <cfRule type="cellIs" dxfId="996" priority="106" operator="greaterThan">
      <formula>1000</formula>
    </cfRule>
  </conditionalFormatting>
  <conditionalFormatting sqref="O10">
    <cfRule type="cellIs" dxfId="995" priority="107" operator="greaterThan">
      <formula>1000</formula>
    </cfRule>
  </conditionalFormatting>
  <conditionalFormatting sqref="P10">
    <cfRule type="cellIs" dxfId="994" priority="108" operator="greaterThan">
      <formula>1000</formula>
    </cfRule>
  </conditionalFormatting>
  <conditionalFormatting sqref="Q10">
    <cfRule type="cellIs" dxfId="993" priority="109" operator="greaterThan">
      <formula>1000</formula>
    </cfRule>
  </conditionalFormatting>
  <conditionalFormatting sqref="R10">
    <cfRule type="cellIs" dxfId="992" priority="110" operator="greaterThan">
      <formula>1000</formula>
    </cfRule>
  </conditionalFormatting>
  <conditionalFormatting sqref="S10">
    <cfRule type="cellIs" dxfId="991" priority="111" operator="greaterThan">
      <formula>1000</formula>
    </cfRule>
  </conditionalFormatting>
  <conditionalFormatting sqref="T10">
    <cfRule type="cellIs" dxfId="990" priority="112" operator="greaterThan">
      <formula>1000</formula>
    </cfRule>
  </conditionalFormatting>
  <conditionalFormatting sqref="U10">
    <cfRule type="cellIs" dxfId="989" priority="113" operator="greaterThan">
      <formula>1000</formula>
    </cfRule>
  </conditionalFormatting>
  <conditionalFormatting sqref="V10">
    <cfRule type="cellIs" dxfId="988" priority="114" operator="greaterThan">
      <formula>1000</formula>
    </cfRule>
  </conditionalFormatting>
  <conditionalFormatting sqref="D10">
    <cfRule type="cellIs" dxfId="987" priority="115" operator="greaterThan">
      <formula>1000</formula>
    </cfRule>
  </conditionalFormatting>
  <conditionalFormatting sqref="E10">
    <cfRule type="cellIs" dxfId="986" priority="116" operator="greaterThan">
      <formula>1000</formula>
    </cfRule>
  </conditionalFormatting>
  <conditionalFormatting sqref="F10">
    <cfRule type="cellIs" dxfId="985" priority="117" operator="greaterThan">
      <formula>1000</formula>
    </cfRule>
  </conditionalFormatting>
  <conditionalFormatting sqref="G10">
    <cfRule type="cellIs" dxfId="984" priority="118" operator="greaterThan">
      <formula>1000</formula>
    </cfRule>
  </conditionalFormatting>
  <conditionalFormatting sqref="H10">
    <cfRule type="cellIs" dxfId="983" priority="119" operator="greaterThan">
      <formula>1000</formula>
    </cfRule>
  </conditionalFormatting>
  <conditionalFormatting sqref="I10">
    <cfRule type="cellIs" dxfId="982" priority="120" operator="greaterThan">
      <formula>1000</formula>
    </cfRule>
  </conditionalFormatting>
  <conditionalFormatting sqref="J10">
    <cfRule type="cellIs" dxfId="981" priority="121" operator="greaterThan">
      <formula>1000</formula>
    </cfRule>
  </conditionalFormatting>
  <conditionalFormatting sqref="K10">
    <cfRule type="cellIs" dxfId="980" priority="122" operator="greaterThan">
      <formula>1000</formula>
    </cfRule>
  </conditionalFormatting>
  <conditionalFormatting sqref="L10">
    <cfRule type="cellIs" dxfId="979" priority="123" operator="greaterThan">
      <formula>1000</formula>
    </cfRule>
  </conditionalFormatting>
  <conditionalFormatting sqref="M10">
    <cfRule type="cellIs" dxfId="978" priority="124" operator="greaterThan">
      <formula>1000</formula>
    </cfRule>
  </conditionalFormatting>
  <conditionalFormatting sqref="N10">
    <cfRule type="cellIs" dxfId="977" priority="125" operator="greaterThan">
      <formula>1000</formula>
    </cfRule>
  </conditionalFormatting>
  <conditionalFormatting sqref="O10">
    <cfRule type="cellIs" dxfId="976" priority="126" operator="greaterThan">
      <formula>1000</formula>
    </cfRule>
  </conditionalFormatting>
  <conditionalFormatting sqref="P10">
    <cfRule type="cellIs" dxfId="975" priority="127" operator="greaterThan">
      <formula>1000</formula>
    </cfRule>
  </conditionalFormatting>
  <conditionalFormatting sqref="Q10">
    <cfRule type="cellIs" dxfId="974" priority="128" operator="greaterThan">
      <formula>1000</formula>
    </cfRule>
  </conditionalFormatting>
  <conditionalFormatting sqref="R10">
    <cfRule type="cellIs" dxfId="973" priority="129" operator="greaterThan">
      <formula>1000</formula>
    </cfRule>
  </conditionalFormatting>
  <conditionalFormatting sqref="S10">
    <cfRule type="cellIs" dxfId="972" priority="130" operator="greaterThan">
      <formula>1000</formula>
    </cfRule>
  </conditionalFormatting>
  <conditionalFormatting sqref="T10">
    <cfRule type="cellIs" dxfId="971" priority="131" operator="greaterThan">
      <formula>1000</formula>
    </cfRule>
  </conditionalFormatting>
  <conditionalFormatting sqref="U10">
    <cfRule type="cellIs" dxfId="970" priority="132" operator="greaterThan">
      <formula>1000</formula>
    </cfRule>
  </conditionalFormatting>
  <conditionalFormatting sqref="V10">
    <cfRule type="cellIs" dxfId="969" priority="133" operator="greaterThan">
      <formula>1000</formula>
    </cfRule>
  </conditionalFormatting>
  <conditionalFormatting sqref="D10">
    <cfRule type="cellIs" dxfId="968" priority="134" operator="greaterThan">
      <formula>1000</formula>
    </cfRule>
  </conditionalFormatting>
  <conditionalFormatting sqref="E10">
    <cfRule type="cellIs" dxfId="967" priority="135" operator="greaterThan">
      <formula>1000</formula>
    </cfRule>
  </conditionalFormatting>
  <conditionalFormatting sqref="F10">
    <cfRule type="cellIs" dxfId="966" priority="136" operator="greaterThan">
      <formula>1000</formula>
    </cfRule>
  </conditionalFormatting>
  <conditionalFormatting sqref="G10">
    <cfRule type="cellIs" dxfId="965" priority="137" operator="greaterThan">
      <formula>1000</formula>
    </cfRule>
  </conditionalFormatting>
  <conditionalFormatting sqref="H10">
    <cfRule type="cellIs" dxfId="964" priority="138" operator="greaterThan">
      <formula>1000</formula>
    </cfRule>
  </conditionalFormatting>
  <conditionalFormatting sqref="I10">
    <cfRule type="cellIs" dxfId="963" priority="139" operator="greaterThan">
      <formula>1000</formula>
    </cfRule>
  </conditionalFormatting>
  <conditionalFormatting sqref="J10">
    <cfRule type="cellIs" dxfId="962" priority="140" operator="greaterThan">
      <formula>1000</formula>
    </cfRule>
  </conditionalFormatting>
  <conditionalFormatting sqref="K10">
    <cfRule type="cellIs" dxfId="961" priority="141" operator="greaterThan">
      <formula>1000</formula>
    </cfRule>
  </conditionalFormatting>
  <conditionalFormatting sqref="L10">
    <cfRule type="cellIs" dxfId="960" priority="142" operator="greaterThan">
      <formula>1000</formula>
    </cfRule>
  </conditionalFormatting>
  <conditionalFormatting sqref="M10">
    <cfRule type="cellIs" dxfId="959" priority="143" operator="greaterThan">
      <formula>1000</formula>
    </cfRule>
  </conditionalFormatting>
  <conditionalFormatting sqref="N10">
    <cfRule type="cellIs" dxfId="958" priority="144" operator="greaterThan">
      <formula>1000</formula>
    </cfRule>
  </conditionalFormatting>
  <conditionalFormatting sqref="O10">
    <cfRule type="cellIs" dxfId="957" priority="145" operator="greaterThan">
      <formula>1000</formula>
    </cfRule>
  </conditionalFormatting>
  <conditionalFormatting sqref="P10">
    <cfRule type="cellIs" dxfId="956" priority="146" operator="greaterThan">
      <formula>1000</formula>
    </cfRule>
  </conditionalFormatting>
  <conditionalFormatting sqref="Q10">
    <cfRule type="cellIs" dxfId="955" priority="147" operator="greaterThan">
      <formula>1000</formula>
    </cfRule>
  </conditionalFormatting>
  <conditionalFormatting sqref="R10">
    <cfRule type="cellIs" dxfId="954" priority="148" operator="greaterThan">
      <formula>1000</formula>
    </cfRule>
  </conditionalFormatting>
  <conditionalFormatting sqref="S10">
    <cfRule type="cellIs" dxfId="953" priority="149" operator="greaterThan">
      <formula>1000</formula>
    </cfRule>
  </conditionalFormatting>
  <conditionalFormatting sqref="T10">
    <cfRule type="cellIs" dxfId="952" priority="150" operator="greaterThan">
      <formula>1000</formula>
    </cfRule>
  </conditionalFormatting>
  <conditionalFormatting sqref="U10">
    <cfRule type="cellIs" dxfId="951" priority="151" operator="greaterThan">
      <formula>1000</formula>
    </cfRule>
  </conditionalFormatting>
  <conditionalFormatting sqref="V10">
    <cfRule type="cellIs" dxfId="950" priority="152" operator="greaterThan">
      <formula>1000</formula>
    </cfRule>
  </conditionalFormatting>
  <conditionalFormatting sqref="D10">
    <cfRule type="cellIs" dxfId="949" priority="153" operator="greaterThan">
      <formula>1000</formula>
    </cfRule>
  </conditionalFormatting>
  <conditionalFormatting sqref="E10">
    <cfRule type="cellIs" dxfId="948" priority="154" operator="greaterThan">
      <formula>1000</formula>
    </cfRule>
  </conditionalFormatting>
  <conditionalFormatting sqref="F10">
    <cfRule type="cellIs" dxfId="947" priority="155" operator="greaterThan">
      <formula>1000</formula>
    </cfRule>
  </conditionalFormatting>
  <conditionalFormatting sqref="G10">
    <cfRule type="cellIs" dxfId="946" priority="156" operator="greaterThan">
      <formula>1000</formula>
    </cfRule>
  </conditionalFormatting>
  <conditionalFormatting sqref="H10">
    <cfRule type="cellIs" dxfId="945" priority="157" operator="greaterThan">
      <formula>1000</formula>
    </cfRule>
  </conditionalFormatting>
  <conditionalFormatting sqref="I10">
    <cfRule type="cellIs" dxfId="944" priority="158" operator="greaterThan">
      <formula>1000</formula>
    </cfRule>
  </conditionalFormatting>
  <conditionalFormatting sqref="J10">
    <cfRule type="cellIs" dxfId="943" priority="159" operator="greaterThan">
      <formula>1000</formula>
    </cfRule>
  </conditionalFormatting>
  <conditionalFormatting sqref="K10">
    <cfRule type="cellIs" dxfId="942" priority="160" operator="greaterThan">
      <formula>1000</formula>
    </cfRule>
  </conditionalFormatting>
  <conditionalFormatting sqref="L10">
    <cfRule type="cellIs" dxfId="941" priority="161" operator="greaterThan">
      <formula>1000</formula>
    </cfRule>
  </conditionalFormatting>
  <conditionalFormatting sqref="M10">
    <cfRule type="cellIs" dxfId="940" priority="162" operator="greaterThan">
      <formula>1000</formula>
    </cfRule>
  </conditionalFormatting>
  <conditionalFormatting sqref="N10">
    <cfRule type="cellIs" dxfId="939" priority="163" operator="greaterThan">
      <formula>1000</formula>
    </cfRule>
  </conditionalFormatting>
  <conditionalFormatting sqref="O10">
    <cfRule type="cellIs" dxfId="938" priority="164" operator="greaterThan">
      <formula>1000</formula>
    </cfRule>
  </conditionalFormatting>
  <conditionalFormatting sqref="P10">
    <cfRule type="cellIs" dxfId="937" priority="165" operator="greaterThan">
      <formula>1000</formula>
    </cfRule>
  </conditionalFormatting>
  <conditionalFormatting sqref="Q10">
    <cfRule type="cellIs" dxfId="936" priority="166" operator="greaterThan">
      <formula>1000</formula>
    </cfRule>
  </conditionalFormatting>
  <conditionalFormatting sqref="R10">
    <cfRule type="cellIs" dxfId="935" priority="167" operator="greaterThan">
      <formula>1000</formula>
    </cfRule>
  </conditionalFormatting>
  <conditionalFormatting sqref="S10">
    <cfRule type="cellIs" dxfId="934" priority="168" operator="greaterThan">
      <formula>1000</formula>
    </cfRule>
  </conditionalFormatting>
  <conditionalFormatting sqref="T10">
    <cfRule type="cellIs" dxfId="933" priority="169" operator="greaterThan">
      <formula>1000</formula>
    </cfRule>
  </conditionalFormatting>
  <conditionalFormatting sqref="U10">
    <cfRule type="cellIs" dxfId="932" priority="170" operator="greaterThan">
      <formula>1000</formula>
    </cfRule>
  </conditionalFormatting>
  <conditionalFormatting sqref="V10">
    <cfRule type="cellIs" dxfId="931" priority="171" operator="greaterThan">
      <formula>1000</formula>
    </cfRule>
  </conditionalFormatting>
  <conditionalFormatting sqref="D10">
    <cfRule type="cellIs" dxfId="930" priority="172" operator="greaterThan">
      <formula>1000</formula>
    </cfRule>
  </conditionalFormatting>
  <conditionalFormatting sqref="E10">
    <cfRule type="cellIs" dxfId="929" priority="173" operator="greaterThan">
      <formula>1000</formula>
    </cfRule>
  </conditionalFormatting>
  <conditionalFormatting sqref="F10">
    <cfRule type="cellIs" dxfId="928" priority="174" operator="greaterThan">
      <formula>1000</formula>
    </cfRule>
  </conditionalFormatting>
  <conditionalFormatting sqref="G10">
    <cfRule type="cellIs" dxfId="927" priority="175" operator="greaterThan">
      <formula>1000</formula>
    </cfRule>
  </conditionalFormatting>
  <conditionalFormatting sqref="H10">
    <cfRule type="cellIs" dxfId="926" priority="176" operator="greaterThan">
      <formula>1000</formula>
    </cfRule>
  </conditionalFormatting>
  <conditionalFormatting sqref="I10">
    <cfRule type="cellIs" dxfId="925" priority="177" operator="greaterThan">
      <formula>1000</formula>
    </cfRule>
  </conditionalFormatting>
  <conditionalFormatting sqref="J10">
    <cfRule type="cellIs" dxfId="924" priority="178" operator="greaterThan">
      <formula>1000</formula>
    </cfRule>
  </conditionalFormatting>
  <conditionalFormatting sqref="K10">
    <cfRule type="cellIs" dxfId="923" priority="179" operator="greaterThan">
      <formula>1000</formula>
    </cfRule>
  </conditionalFormatting>
  <conditionalFormatting sqref="L10">
    <cfRule type="cellIs" dxfId="922" priority="180" operator="greaterThan">
      <formula>1000</formula>
    </cfRule>
  </conditionalFormatting>
  <conditionalFormatting sqref="M10">
    <cfRule type="cellIs" dxfId="921" priority="181" operator="greaterThan">
      <formula>1000</formula>
    </cfRule>
  </conditionalFormatting>
  <conditionalFormatting sqref="N10">
    <cfRule type="cellIs" dxfId="920" priority="182" operator="greaterThan">
      <formula>1000</formula>
    </cfRule>
  </conditionalFormatting>
  <conditionalFormatting sqref="O10">
    <cfRule type="cellIs" dxfId="919" priority="183" operator="greaterThan">
      <formula>1000</formula>
    </cfRule>
  </conditionalFormatting>
  <conditionalFormatting sqref="P10">
    <cfRule type="cellIs" dxfId="918" priority="184" operator="greaterThan">
      <formula>1000</formula>
    </cfRule>
  </conditionalFormatting>
  <conditionalFormatting sqref="Q10">
    <cfRule type="cellIs" dxfId="917" priority="185" operator="greaterThan">
      <formula>1000</formula>
    </cfRule>
  </conditionalFormatting>
  <conditionalFormatting sqref="R10">
    <cfRule type="cellIs" dxfId="916" priority="186" operator="greaterThan">
      <formula>1000</formula>
    </cfRule>
  </conditionalFormatting>
  <conditionalFormatting sqref="S10">
    <cfRule type="cellIs" dxfId="915" priority="187" operator="greaterThan">
      <formula>1000</formula>
    </cfRule>
  </conditionalFormatting>
  <conditionalFormatting sqref="T10">
    <cfRule type="cellIs" dxfId="914" priority="188" operator="greaterThan">
      <formula>1000</formula>
    </cfRule>
  </conditionalFormatting>
  <conditionalFormatting sqref="U10">
    <cfRule type="cellIs" dxfId="913" priority="189" operator="greaterThan">
      <formula>1000</formula>
    </cfRule>
  </conditionalFormatting>
  <conditionalFormatting sqref="V10">
    <cfRule type="cellIs" dxfId="912" priority="190" operator="greaterThan">
      <formula>1000</formula>
    </cfRule>
  </conditionalFormatting>
  <conditionalFormatting sqref="D10">
    <cfRule type="cellIs" dxfId="911" priority="191" operator="greaterThan">
      <formula>1000</formula>
    </cfRule>
  </conditionalFormatting>
  <conditionalFormatting sqref="E10">
    <cfRule type="cellIs" dxfId="910" priority="192" operator="greaterThan">
      <formula>1000</formula>
    </cfRule>
  </conditionalFormatting>
  <conditionalFormatting sqref="F10">
    <cfRule type="cellIs" dxfId="909" priority="193" operator="greaterThan">
      <formula>1000</formula>
    </cfRule>
  </conditionalFormatting>
  <conditionalFormatting sqref="G10">
    <cfRule type="cellIs" dxfId="908" priority="194" operator="greaterThan">
      <formula>1000</formula>
    </cfRule>
  </conditionalFormatting>
  <conditionalFormatting sqref="H10">
    <cfRule type="cellIs" dxfId="907" priority="195" operator="greaterThan">
      <formula>1000</formula>
    </cfRule>
  </conditionalFormatting>
  <conditionalFormatting sqref="I10">
    <cfRule type="cellIs" dxfId="906" priority="196" operator="greaterThan">
      <formula>1000</formula>
    </cfRule>
  </conditionalFormatting>
  <conditionalFormatting sqref="J10">
    <cfRule type="cellIs" dxfId="905" priority="197" operator="greaterThan">
      <formula>1000</formula>
    </cfRule>
  </conditionalFormatting>
  <conditionalFormatting sqref="K10">
    <cfRule type="cellIs" dxfId="904" priority="198" operator="greaterThan">
      <formula>1000</formula>
    </cfRule>
  </conditionalFormatting>
  <conditionalFormatting sqref="L10">
    <cfRule type="cellIs" dxfId="903" priority="199" operator="greaterThan">
      <formula>1000</formula>
    </cfRule>
  </conditionalFormatting>
  <conditionalFormatting sqref="M10">
    <cfRule type="cellIs" dxfId="902" priority="200" operator="greaterThan">
      <formula>1000</formula>
    </cfRule>
  </conditionalFormatting>
  <conditionalFormatting sqref="N10">
    <cfRule type="cellIs" dxfId="901" priority="201" operator="greaterThan">
      <formula>1000</formula>
    </cfRule>
  </conditionalFormatting>
  <conditionalFormatting sqref="O10">
    <cfRule type="cellIs" dxfId="900" priority="202" operator="greaterThan">
      <formula>1000</formula>
    </cfRule>
  </conditionalFormatting>
  <conditionalFormatting sqref="P10">
    <cfRule type="cellIs" dxfId="899" priority="203" operator="greaterThan">
      <formula>1000</formula>
    </cfRule>
  </conditionalFormatting>
  <conditionalFormatting sqref="Q10">
    <cfRule type="cellIs" dxfId="898" priority="204" operator="greaterThan">
      <formula>1000</formula>
    </cfRule>
  </conditionalFormatting>
  <conditionalFormatting sqref="R10">
    <cfRule type="cellIs" dxfId="897" priority="205" operator="greaterThan">
      <formula>1000</formula>
    </cfRule>
  </conditionalFormatting>
  <conditionalFormatting sqref="S10">
    <cfRule type="cellIs" dxfId="896" priority="206" operator="greaterThan">
      <formula>1000</formula>
    </cfRule>
  </conditionalFormatting>
  <conditionalFormatting sqref="T10">
    <cfRule type="cellIs" dxfId="895" priority="207" operator="greaterThan">
      <formula>1000</formula>
    </cfRule>
  </conditionalFormatting>
  <conditionalFormatting sqref="U10">
    <cfRule type="cellIs" dxfId="894" priority="208" operator="greaterThan">
      <formula>1000</formula>
    </cfRule>
  </conditionalFormatting>
  <conditionalFormatting sqref="V10">
    <cfRule type="cellIs" dxfId="893" priority="209" operator="greaterThan">
      <formula>1000</formula>
    </cfRule>
  </conditionalFormatting>
  <conditionalFormatting sqref="D10">
    <cfRule type="cellIs" dxfId="892" priority="210" operator="greaterThan">
      <formula>1000</formula>
    </cfRule>
  </conditionalFormatting>
  <conditionalFormatting sqref="E10">
    <cfRule type="cellIs" dxfId="891" priority="211" operator="greaterThan">
      <formula>1000</formula>
    </cfRule>
  </conditionalFormatting>
  <conditionalFormatting sqref="F10">
    <cfRule type="cellIs" dxfId="890" priority="212" operator="greaterThan">
      <formula>1000</formula>
    </cfRule>
  </conditionalFormatting>
  <conditionalFormatting sqref="G10">
    <cfRule type="cellIs" dxfId="889" priority="213" operator="greaterThan">
      <formula>1000</formula>
    </cfRule>
  </conditionalFormatting>
  <conditionalFormatting sqref="H10">
    <cfRule type="cellIs" dxfId="888" priority="214" operator="greaterThan">
      <formula>1000</formula>
    </cfRule>
  </conditionalFormatting>
  <conditionalFormatting sqref="I10">
    <cfRule type="cellIs" dxfId="887" priority="215" operator="greaterThan">
      <formula>1000</formula>
    </cfRule>
  </conditionalFormatting>
  <conditionalFormatting sqref="J10">
    <cfRule type="cellIs" dxfId="886" priority="216" operator="greaterThan">
      <formula>1000</formula>
    </cfRule>
  </conditionalFormatting>
  <conditionalFormatting sqref="K10">
    <cfRule type="cellIs" dxfId="885" priority="217" operator="greaterThan">
      <formula>1000</formula>
    </cfRule>
  </conditionalFormatting>
  <conditionalFormatting sqref="L10">
    <cfRule type="cellIs" dxfId="884" priority="218" operator="greaterThan">
      <formula>1000</formula>
    </cfRule>
  </conditionalFormatting>
  <conditionalFormatting sqref="M10">
    <cfRule type="cellIs" dxfId="883" priority="219" operator="greaterThan">
      <formula>1000</formula>
    </cfRule>
  </conditionalFormatting>
  <conditionalFormatting sqref="N10">
    <cfRule type="cellIs" dxfId="882" priority="220" operator="greaterThan">
      <formula>1000</formula>
    </cfRule>
  </conditionalFormatting>
  <conditionalFormatting sqref="O10">
    <cfRule type="cellIs" dxfId="881" priority="221" operator="greaterThan">
      <formula>1000</formula>
    </cfRule>
  </conditionalFormatting>
  <conditionalFormatting sqref="P10">
    <cfRule type="cellIs" dxfId="880" priority="222" operator="greaterThan">
      <formula>1000</formula>
    </cfRule>
  </conditionalFormatting>
  <conditionalFormatting sqref="Q10">
    <cfRule type="cellIs" dxfId="879" priority="223" operator="greaterThan">
      <formula>1000</formula>
    </cfRule>
  </conditionalFormatting>
  <conditionalFormatting sqref="R10">
    <cfRule type="cellIs" dxfId="878" priority="224" operator="greaterThan">
      <formula>1000</formula>
    </cfRule>
  </conditionalFormatting>
  <conditionalFormatting sqref="S10">
    <cfRule type="cellIs" dxfId="877" priority="225" operator="greaterThan">
      <formula>1000</formula>
    </cfRule>
  </conditionalFormatting>
  <conditionalFormatting sqref="T10">
    <cfRule type="cellIs" dxfId="876" priority="226" operator="greaterThan">
      <formula>1000</formula>
    </cfRule>
  </conditionalFormatting>
  <conditionalFormatting sqref="U10">
    <cfRule type="cellIs" dxfId="875" priority="227" operator="greaterThan">
      <formula>1000</formula>
    </cfRule>
  </conditionalFormatting>
  <conditionalFormatting sqref="V10">
    <cfRule type="cellIs" dxfId="874" priority="228" operator="greaterThan">
      <formula>1000</formula>
    </cfRule>
  </conditionalFormatting>
  <conditionalFormatting sqref="D10">
    <cfRule type="cellIs" dxfId="873" priority="229" operator="greaterThan">
      <formula>1000</formula>
    </cfRule>
  </conditionalFormatting>
  <conditionalFormatting sqref="E10">
    <cfRule type="cellIs" dxfId="872" priority="230" operator="greaterThan">
      <formula>1000</formula>
    </cfRule>
  </conditionalFormatting>
  <conditionalFormatting sqref="F10">
    <cfRule type="cellIs" dxfId="871" priority="231" operator="greaterThan">
      <formula>1000</formula>
    </cfRule>
  </conditionalFormatting>
  <conditionalFormatting sqref="G10">
    <cfRule type="cellIs" dxfId="870" priority="232" operator="greaterThan">
      <formula>1000</formula>
    </cfRule>
  </conditionalFormatting>
  <conditionalFormatting sqref="H10">
    <cfRule type="cellIs" dxfId="869" priority="233" operator="greaterThan">
      <formula>1000</formula>
    </cfRule>
  </conditionalFormatting>
  <conditionalFormatting sqref="I10">
    <cfRule type="cellIs" dxfId="868" priority="234" operator="greaterThan">
      <formula>1000</formula>
    </cfRule>
  </conditionalFormatting>
  <conditionalFormatting sqref="J10">
    <cfRule type="cellIs" dxfId="867" priority="235" operator="greaterThan">
      <formula>1000</formula>
    </cfRule>
  </conditionalFormatting>
  <conditionalFormatting sqref="K10">
    <cfRule type="cellIs" dxfId="866" priority="236" operator="greaterThan">
      <formula>1000</formula>
    </cfRule>
  </conditionalFormatting>
  <conditionalFormatting sqref="L10">
    <cfRule type="cellIs" dxfId="865" priority="237" operator="greaterThan">
      <formula>1000</formula>
    </cfRule>
  </conditionalFormatting>
  <conditionalFormatting sqref="M10">
    <cfRule type="cellIs" dxfId="864" priority="238" operator="greaterThan">
      <formula>1000</formula>
    </cfRule>
  </conditionalFormatting>
  <conditionalFormatting sqref="N10">
    <cfRule type="cellIs" dxfId="863" priority="239" operator="greaterThan">
      <formula>1000</formula>
    </cfRule>
  </conditionalFormatting>
  <conditionalFormatting sqref="O10">
    <cfRule type="cellIs" dxfId="862" priority="240" operator="greaterThan">
      <formula>1000</formula>
    </cfRule>
  </conditionalFormatting>
  <conditionalFormatting sqref="P10">
    <cfRule type="cellIs" dxfId="861" priority="241" operator="greaterThan">
      <formula>1000</formula>
    </cfRule>
  </conditionalFormatting>
  <conditionalFormatting sqref="Q10">
    <cfRule type="cellIs" dxfId="860" priority="242" operator="greaterThan">
      <formula>1000</formula>
    </cfRule>
  </conditionalFormatting>
  <conditionalFormatting sqref="R10">
    <cfRule type="cellIs" dxfId="859" priority="243" operator="greaterThan">
      <formula>1000</formula>
    </cfRule>
  </conditionalFormatting>
  <conditionalFormatting sqref="S10">
    <cfRule type="cellIs" dxfId="858" priority="244" operator="greaterThan">
      <formula>1000</formula>
    </cfRule>
  </conditionalFormatting>
  <conditionalFormatting sqref="T10">
    <cfRule type="cellIs" dxfId="857" priority="245" operator="greaterThan">
      <formula>1000</formula>
    </cfRule>
  </conditionalFormatting>
  <conditionalFormatting sqref="U10">
    <cfRule type="cellIs" dxfId="856" priority="246" operator="greaterThan">
      <formula>1000</formula>
    </cfRule>
  </conditionalFormatting>
  <conditionalFormatting sqref="V10">
    <cfRule type="cellIs" dxfId="855" priority="247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J16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248</v>
      </c>
    </row>
    <row r="5" spans="1:36" ht="14.25" customHeight="1" x14ac:dyDescent="0.15">
      <c r="C5" s="50" t="s">
        <v>249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/>
      <c r="E11" s="9"/>
      <c r="F11" s="9"/>
      <c r="G11" s="17">
        <f t="shared" ref="G11:G46" si="2">SUM(W11:AA11)</f>
        <v>0</v>
      </c>
      <c r="H11" s="20"/>
      <c r="I11" s="9"/>
      <c r="J11" s="19"/>
      <c r="K11" s="21"/>
      <c r="L11" s="9"/>
      <c r="M11" s="22"/>
      <c r="N11" s="9"/>
      <c r="O11" s="22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/>
      <c r="E14" s="9"/>
      <c r="F14" s="9"/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/>
      <c r="E15" s="9"/>
      <c r="F15" s="9"/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/>
      <c r="E33" s="9"/>
      <c r="F33" s="9"/>
      <c r="G33" s="17">
        <f t="shared" si="2"/>
        <v>0</v>
      </c>
      <c r="H33" s="20"/>
      <c r="I33" s="9"/>
      <c r="J33" s="19"/>
      <c r="K33" s="21"/>
      <c r="L33" s="9"/>
      <c r="M33" s="22"/>
      <c r="N33" s="9"/>
      <c r="O33" s="22"/>
      <c r="P33" s="21"/>
      <c r="Q33" s="21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>
        <v>5540</v>
      </c>
      <c r="E34" s="9">
        <v>775</v>
      </c>
      <c r="F34" s="9">
        <v>6170</v>
      </c>
      <c r="G34" s="17">
        <f t="shared" si="2"/>
        <v>0</v>
      </c>
      <c r="H34" s="20"/>
      <c r="I34" s="9">
        <v>2800</v>
      </c>
      <c r="J34" s="19">
        <v>1250</v>
      </c>
      <c r="K34" s="21"/>
      <c r="L34" s="9"/>
      <c r="M34" s="22"/>
      <c r="N34" s="9"/>
      <c r="O34" s="22"/>
      <c r="P34" s="21"/>
      <c r="Q34" s="21"/>
      <c r="R34" s="21"/>
      <c r="S34" s="21"/>
      <c r="T34" s="21">
        <v>1250</v>
      </c>
      <c r="U34" s="21"/>
      <c r="V34" s="21"/>
      <c r="W34" s="23"/>
      <c r="X34" s="23"/>
      <c r="Y34" s="23"/>
      <c r="Z34" s="23"/>
      <c r="AA34" s="23"/>
      <c r="AB34" s="23">
        <v>0</v>
      </c>
      <c r="AC34" s="23">
        <v>0</v>
      </c>
      <c r="AD34" s="23">
        <v>0</v>
      </c>
      <c r="AE34" s="23">
        <v>0</v>
      </c>
      <c r="AF34" s="23">
        <v>725</v>
      </c>
      <c r="AG34" s="23">
        <v>50</v>
      </c>
      <c r="AH34" s="23">
        <v>0</v>
      </c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/>
      <c r="E39" s="9">
        <v>4000</v>
      </c>
      <c r="F39" s="9">
        <v>4000</v>
      </c>
      <c r="G39" s="17">
        <f t="shared" si="2"/>
        <v>0</v>
      </c>
      <c r="H39" s="20"/>
      <c r="I39" s="9"/>
      <c r="J39" s="19">
        <v>4000</v>
      </c>
      <c r="K39" s="21"/>
      <c r="L39" s="9"/>
      <c r="M39" s="22"/>
      <c r="N39" s="9"/>
      <c r="O39" s="22"/>
      <c r="P39" s="21"/>
      <c r="Q39" s="21">
        <v>4000</v>
      </c>
      <c r="R39" s="21"/>
      <c r="S39" s="21"/>
      <c r="T39" s="21"/>
      <c r="U39" s="21"/>
      <c r="V39" s="21"/>
      <c r="W39" s="23"/>
      <c r="X39" s="23"/>
      <c r="Y39" s="23"/>
      <c r="Z39" s="23"/>
      <c r="AA39" s="23"/>
      <c r="AB39" s="23"/>
      <c r="AC39" s="23"/>
      <c r="AD39" s="23">
        <v>2000</v>
      </c>
      <c r="AE39" s="23">
        <v>2000</v>
      </c>
      <c r="AF39" s="23"/>
      <c r="AG39" s="23"/>
      <c r="AH39" s="23"/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/>
      <c r="E41" s="9"/>
      <c r="F41" s="9"/>
      <c r="G41" s="17">
        <f t="shared" si="2"/>
        <v>0</v>
      </c>
      <c r="H41" s="20"/>
      <c r="I41" s="9"/>
      <c r="J41" s="19"/>
      <c r="K41" s="21"/>
      <c r="L41" s="9"/>
      <c r="M41" s="22"/>
      <c r="N41" s="9"/>
      <c r="O41" s="22"/>
      <c r="P41" s="21"/>
      <c r="Q41" s="21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5540</v>
      </c>
      <c r="E47" s="25">
        <f t="shared" si="3"/>
        <v>4775</v>
      </c>
      <c r="F47" s="25">
        <f t="shared" si="3"/>
        <v>10170</v>
      </c>
      <c r="G47" s="26">
        <f t="shared" si="3"/>
        <v>0</v>
      </c>
      <c r="H47" s="27">
        <f t="shared" si="3"/>
        <v>0</v>
      </c>
      <c r="I47" s="28">
        <f t="shared" si="3"/>
        <v>2800</v>
      </c>
      <c r="J47" s="29">
        <f t="shared" si="3"/>
        <v>5250</v>
      </c>
      <c r="K47" s="30">
        <f t="shared" si="3"/>
        <v>0</v>
      </c>
      <c r="L47" s="30">
        <f t="shared" si="3"/>
        <v>0</v>
      </c>
      <c r="M47" s="30">
        <f t="shared" si="3"/>
        <v>0</v>
      </c>
      <c r="N47" s="30">
        <f t="shared" si="3"/>
        <v>0</v>
      </c>
      <c r="O47" s="30">
        <f t="shared" si="3"/>
        <v>0</v>
      </c>
      <c r="P47" s="30">
        <f t="shared" si="3"/>
        <v>0</v>
      </c>
      <c r="Q47" s="30">
        <f t="shared" si="3"/>
        <v>4000</v>
      </c>
      <c r="R47" s="30">
        <f t="shared" si="3"/>
        <v>0</v>
      </c>
      <c r="S47" s="30">
        <f t="shared" si="3"/>
        <v>0</v>
      </c>
      <c r="T47" s="25">
        <f t="shared" si="3"/>
        <v>1250</v>
      </c>
      <c r="U47" s="28">
        <f t="shared" si="3"/>
        <v>0</v>
      </c>
      <c r="V47" s="30">
        <f t="shared" si="3"/>
        <v>0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/>
      <c r="E49" s="9"/>
      <c r="F49" s="9"/>
      <c r="G49" s="17">
        <f t="shared" ref="G49:G80" si="5">SUM(W49:AA49)</f>
        <v>0</v>
      </c>
      <c r="H49" s="20"/>
      <c r="I49" s="9"/>
      <c r="J49" s="19"/>
      <c r="K49" s="32"/>
      <c r="L49" s="33"/>
      <c r="M49" s="34"/>
      <c r="N49" s="33"/>
      <c r="O49" s="34"/>
      <c r="P49" s="32"/>
      <c r="Q49" s="32"/>
      <c r="R49" s="32"/>
      <c r="S49" s="32"/>
      <c r="T49" s="32"/>
      <c r="U49" s="32"/>
      <c r="V49" s="3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/>
      <c r="J51" s="19"/>
      <c r="K51" s="32"/>
      <c r="L51" s="33"/>
      <c r="M51" s="34"/>
      <c r="N51" s="33"/>
      <c r="O51" s="34"/>
      <c r="P51" s="32"/>
      <c r="Q51" s="32"/>
      <c r="R51" s="32"/>
      <c r="S51" s="32"/>
      <c r="T51" s="32"/>
      <c r="U51" s="32"/>
      <c r="V51" s="3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/>
      <c r="E54" s="9"/>
      <c r="F54" s="9"/>
      <c r="G54" s="17">
        <f t="shared" si="5"/>
        <v>0</v>
      </c>
      <c r="H54" s="20"/>
      <c r="I54" s="9">
        <v>0</v>
      </c>
      <c r="J54" s="19">
        <v>0</v>
      </c>
      <c r="K54" s="32">
        <v>0</v>
      </c>
      <c r="L54" s="33">
        <v>0</v>
      </c>
      <c r="M54" s="34">
        <v>0</v>
      </c>
      <c r="N54" s="33">
        <v>0</v>
      </c>
      <c r="O54" s="34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/>
      <c r="J55" s="19"/>
      <c r="K55" s="32"/>
      <c r="L55" s="33"/>
      <c r="M55" s="34"/>
      <c r="N55" s="33"/>
      <c r="O55" s="34"/>
      <c r="P55" s="32"/>
      <c r="Q55" s="32"/>
      <c r="R55" s="32"/>
      <c r="S55" s="32"/>
      <c r="T55" s="32"/>
      <c r="U55" s="32"/>
      <c r="V55" s="3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/>
      <c r="J56" s="19"/>
      <c r="K56" s="32"/>
      <c r="L56" s="33"/>
      <c r="M56" s="34"/>
      <c r="N56" s="33"/>
      <c r="O56" s="34"/>
      <c r="P56" s="32"/>
      <c r="Q56" s="32"/>
      <c r="R56" s="32"/>
      <c r="S56" s="32"/>
      <c r="T56" s="32"/>
      <c r="U56" s="32"/>
      <c r="V56" s="3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/>
      <c r="J57" s="19"/>
      <c r="K57" s="32"/>
      <c r="L57" s="33"/>
      <c r="M57" s="34"/>
      <c r="N57" s="33"/>
      <c r="O57" s="34"/>
      <c r="P57" s="32"/>
      <c r="Q57" s="32"/>
      <c r="R57" s="32"/>
      <c r="S57" s="32"/>
      <c r="T57" s="32"/>
      <c r="U57" s="32"/>
      <c r="V57" s="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/>
      <c r="J58" s="19"/>
      <c r="K58" s="32"/>
      <c r="L58" s="33"/>
      <c r="M58" s="34"/>
      <c r="N58" s="33"/>
      <c r="O58" s="34"/>
      <c r="P58" s="32"/>
      <c r="Q58" s="32"/>
      <c r="R58" s="32"/>
      <c r="S58" s="32"/>
      <c r="T58" s="32"/>
      <c r="U58" s="32"/>
      <c r="V58" s="3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/>
      <c r="E60" s="9"/>
      <c r="F60" s="9"/>
      <c r="G60" s="17">
        <f t="shared" si="5"/>
        <v>0</v>
      </c>
      <c r="H60" s="20"/>
      <c r="I60" s="9"/>
      <c r="J60" s="19"/>
      <c r="K60" s="21"/>
      <c r="L60" s="9"/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/>
      <c r="J61" s="19"/>
      <c r="K61" s="32"/>
      <c r="L61" s="33"/>
      <c r="M61" s="34"/>
      <c r="N61" s="33"/>
      <c r="O61" s="34"/>
      <c r="P61" s="32"/>
      <c r="Q61" s="32"/>
      <c r="R61" s="32"/>
      <c r="S61" s="32"/>
      <c r="T61" s="32"/>
      <c r="U61" s="32"/>
      <c r="V61" s="3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/>
      <c r="J62" s="19"/>
      <c r="K62" s="32"/>
      <c r="L62" s="33"/>
      <c r="M62" s="34"/>
      <c r="N62" s="33"/>
      <c r="O62" s="34"/>
      <c r="P62" s="32"/>
      <c r="Q62" s="32"/>
      <c r="R62" s="32"/>
      <c r="S62" s="32"/>
      <c r="T62" s="32"/>
      <c r="U62" s="32"/>
      <c r="V62" s="3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/>
      <c r="J63" s="19"/>
      <c r="K63" s="32"/>
      <c r="L63" s="33"/>
      <c r="M63" s="34"/>
      <c r="N63" s="33"/>
      <c r="O63" s="34"/>
      <c r="P63" s="32"/>
      <c r="Q63" s="32"/>
      <c r="R63" s="32"/>
      <c r="S63" s="32"/>
      <c r="T63" s="32"/>
      <c r="U63" s="32"/>
      <c r="V63" s="3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/>
      <c r="E68" s="9"/>
      <c r="F68" s="9"/>
      <c r="G68" s="17">
        <f t="shared" si="5"/>
        <v>0</v>
      </c>
      <c r="H68" s="20"/>
      <c r="I68" s="9"/>
      <c r="J68" s="19"/>
      <c r="K68" s="21"/>
      <c r="L68" s="9"/>
      <c r="M68" s="22"/>
      <c r="N68" s="9"/>
      <c r="O68" s="22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/>
      <c r="E71" s="9">
        <v>18.829999999999998</v>
      </c>
      <c r="F71" s="9">
        <v>57</v>
      </c>
      <c r="G71" s="17">
        <f t="shared" si="5"/>
        <v>0</v>
      </c>
      <c r="H71" s="20"/>
      <c r="I71" s="9"/>
      <c r="J71" s="19"/>
      <c r="K71" s="21"/>
      <c r="L71" s="9"/>
      <c r="M71" s="22"/>
      <c r="N71" s="9"/>
      <c r="O71" s="22"/>
      <c r="P71" s="21"/>
      <c r="Q71" s="21"/>
      <c r="R71" s="21"/>
      <c r="S71" s="21"/>
      <c r="T71" s="21"/>
      <c r="U71" s="21"/>
      <c r="V71" s="2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>
        <v>18.829999999999998</v>
      </c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/>
      <c r="E74" s="9"/>
      <c r="F74" s="9"/>
      <c r="G74" s="17">
        <f t="shared" si="5"/>
        <v>0</v>
      </c>
      <c r="H74" s="20"/>
      <c r="I74" s="9"/>
      <c r="J74" s="19"/>
      <c r="K74" s="21"/>
      <c r="L74" s="9"/>
      <c r="M74" s="22"/>
      <c r="N74" s="9"/>
      <c r="O74" s="22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/>
      <c r="E76" s="9"/>
      <c r="F76" s="9"/>
      <c r="G76" s="17">
        <f t="shared" si="5"/>
        <v>0</v>
      </c>
      <c r="H76" s="20"/>
      <c r="I76" s="9"/>
      <c r="J76" s="19"/>
      <c r="K76" s="21"/>
      <c r="L76" s="9"/>
      <c r="M76" s="22"/>
      <c r="N76" s="9"/>
      <c r="O76" s="22"/>
      <c r="P76" s="21"/>
      <c r="Q76" s="21"/>
      <c r="R76" s="21"/>
      <c r="S76" s="21"/>
      <c r="T76" s="21"/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/>
      <c r="E77" s="9"/>
      <c r="F77" s="9"/>
      <c r="G77" s="17">
        <f t="shared" si="5"/>
        <v>0</v>
      </c>
      <c r="H77" s="20"/>
      <c r="I77" s="9"/>
      <c r="J77" s="19"/>
      <c r="K77" s="21"/>
      <c r="L77" s="9"/>
      <c r="M77" s="22"/>
      <c r="N77" s="9"/>
      <c r="O77" s="22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/>
      <c r="E79" s="9"/>
      <c r="F79" s="9"/>
      <c r="G79" s="17">
        <f t="shared" si="5"/>
        <v>0</v>
      </c>
      <c r="H79" s="20"/>
      <c r="I79" s="9"/>
      <c r="J79" s="19"/>
      <c r="K79" s="21"/>
      <c r="L79" s="9"/>
      <c r="M79" s="22"/>
      <c r="N79" s="9"/>
      <c r="O79" s="22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>
        <v>1577.53</v>
      </c>
      <c r="E82" s="9"/>
      <c r="F82" s="9"/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>
        <v>501.45</v>
      </c>
      <c r="E83" s="9"/>
      <c r="F83" s="9"/>
      <c r="G83" s="17">
        <f t="shared" si="7"/>
        <v>0</v>
      </c>
      <c r="H83" s="20"/>
      <c r="I83" s="9">
        <v>800</v>
      </c>
      <c r="J83" s="19">
        <v>800</v>
      </c>
      <c r="K83" s="21"/>
      <c r="L83" s="9"/>
      <c r="M83" s="22"/>
      <c r="N83" s="9"/>
      <c r="O83" s="22"/>
      <c r="P83" s="21"/>
      <c r="Q83" s="21"/>
      <c r="R83" s="21"/>
      <c r="S83" s="21"/>
      <c r="T83" s="21">
        <v>800</v>
      </c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/>
      <c r="E85" s="9"/>
      <c r="F85" s="9"/>
      <c r="G85" s="17">
        <f t="shared" si="7"/>
        <v>0</v>
      </c>
      <c r="H85" s="20"/>
      <c r="I85" s="9"/>
      <c r="J85" s="19"/>
      <c r="K85" s="21"/>
      <c r="L85" s="9"/>
      <c r="M85" s="22"/>
      <c r="N85" s="9"/>
      <c r="O85" s="22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/>
      <c r="E86" s="9"/>
      <c r="F86" s="9"/>
      <c r="G86" s="17">
        <f t="shared" si="7"/>
        <v>0</v>
      </c>
      <c r="H86" s="20"/>
      <c r="I86" s="9"/>
      <c r="J86" s="19"/>
      <c r="K86" s="21"/>
      <c r="L86" s="9"/>
      <c r="M86" s="22"/>
      <c r="N86" s="9"/>
      <c r="O86" s="22"/>
      <c r="P86" s="21"/>
      <c r="Q86" s="21"/>
      <c r="R86" s="21"/>
      <c r="S86" s="21"/>
      <c r="T86" s="21"/>
      <c r="U86" s="21"/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3.5" customHeight="1" x14ac:dyDescent="0.15">
      <c r="B87" s="7" t="s">
        <v>74</v>
      </c>
      <c r="C87" s="8" t="str">
        <f t="shared" si="6"/>
        <v>(5306) AWARDS</v>
      </c>
      <c r="D87" s="9"/>
      <c r="E87" s="9">
        <v>5000</v>
      </c>
      <c r="F87" s="9">
        <v>4000</v>
      </c>
      <c r="G87" s="17">
        <f t="shared" si="7"/>
        <v>0</v>
      </c>
      <c r="H87" s="20"/>
      <c r="I87" s="9"/>
      <c r="J87" s="19">
        <v>3000</v>
      </c>
      <c r="K87" s="21"/>
      <c r="L87" s="9"/>
      <c r="M87" s="22"/>
      <c r="N87" s="9"/>
      <c r="O87" s="22"/>
      <c r="P87" s="21"/>
      <c r="Q87" s="21"/>
      <c r="R87" s="21"/>
      <c r="S87" s="21"/>
      <c r="T87" s="21">
        <v>3000</v>
      </c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>
        <v>5000</v>
      </c>
      <c r="AG87" s="23"/>
      <c r="AH87" s="23"/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/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/>
      <c r="E90" s="9"/>
      <c r="F90" s="9"/>
      <c r="G90" s="17">
        <f t="shared" si="7"/>
        <v>0</v>
      </c>
      <c r="H90" s="20"/>
      <c r="I90" s="9">
        <v>800</v>
      </c>
      <c r="J90" s="19">
        <v>800</v>
      </c>
      <c r="K90" s="21"/>
      <c r="L90" s="9"/>
      <c r="M90" s="22"/>
      <c r="N90" s="9"/>
      <c r="O90" s="22"/>
      <c r="P90" s="21"/>
      <c r="Q90" s="21"/>
      <c r="R90" s="21"/>
      <c r="S90" s="21"/>
      <c r="T90" s="21">
        <v>800</v>
      </c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/>
      <c r="E93" s="9"/>
      <c r="F93" s="9"/>
      <c r="G93" s="17">
        <f t="shared" si="7"/>
        <v>0</v>
      </c>
      <c r="H93" s="20"/>
      <c r="I93" s="9"/>
      <c r="J93" s="19"/>
      <c r="K93" s="21"/>
      <c r="L93" s="9"/>
      <c r="M93" s="22"/>
      <c r="N93" s="9"/>
      <c r="O93" s="22"/>
      <c r="P93" s="21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/>
      <c r="J94" s="19"/>
      <c r="K94" s="21"/>
      <c r="L94" s="9"/>
      <c r="M94" s="22"/>
      <c r="N94" s="9"/>
      <c r="O94" s="22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/>
      <c r="E95" s="9"/>
      <c r="F95" s="9"/>
      <c r="G95" s="17">
        <f t="shared" si="7"/>
        <v>0</v>
      </c>
      <c r="H95" s="20"/>
      <c r="I95" s="9"/>
      <c r="J95" s="19"/>
      <c r="K95" s="21"/>
      <c r="L95" s="9"/>
      <c r="M95" s="22"/>
      <c r="N95" s="9"/>
      <c r="O95" s="22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/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/>
      <c r="E107" s="9"/>
      <c r="F107" s="9"/>
      <c r="G107" s="17">
        <f t="shared" si="7"/>
        <v>0</v>
      </c>
      <c r="H107" s="20"/>
      <c r="I107" s="9"/>
      <c r="J107" s="19"/>
      <c r="K107" s="21"/>
      <c r="L107" s="9"/>
      <c r="M107" s="22"/>
      <c r="N107" s="9"/>
      <c r="O107" s="22"/>
      <c r="P107" s="21"/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/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/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/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/>
      <c r="E116" s="9"/>
      <c r="F116" s="9"/>
      <c r="G116" s="17">
        <f t="shared" si="9"/>
        <v>0</v>
      </c>
      <c r="H116" s="20"/>
      <c r="I116" s="9"/>
      <c r="J116" s="19"/>
      <c r="K116" s="21"/>
      <c r="L116" s="9"/>
      <c r="M116" s="22"/>
      <c r="N116" s="9"/>
      <c r="O116" s="22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/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/>
      <c r="G123" s="17">
        <f t="shared" si="9"/>
        <v>0</v>
      </c>
      <c r="H123" s="20"/>
      <c r="I123" s="9"/>
      <c r="J123" s="19"/>
      <c r="K123" s="21"/>
      <c r="L123" s="9"/>
      <c r="M123" s="22"/>
      <c r="N123" s="9"/>
      <c r="O123" s="22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/>
      <c r="E125" s="9"/>
      <c r="F125" s="9"/>
      <c r="G125" s="17">
        <f t="shared" si="9"/>
        <v>0</v>
      </c>
      <c r="H125" s="20"/>
      <c r="I125" s="9"/>
      <c r="J125" s="19"/>
      <c r="K125" s="21"/>
      <c r="L125" s="9"/>
      <c r="M125" s="22"/>
      <c r="N125" s="9"/>
      <c r="O125" s="22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/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/>
      <c r="E136" s="9"/>
      <c r="F136" s="9"/>
      <c r="G136" s="17">
        <f t="shared" si="9"/>
        <v>0</v>
      </c>
      <c r="H136" s="20"/>
      <c r="I136" s="9"/>
      <c r="J136" s="19"/>
      <c r="K136" s="21"/>
      <c r="L136" s="9"/>
      <c r="M136" s="22"/>
      <c r="N136" s="9"/>
      <c r="O136" s="22"/>
      <c r="P136" s="21"/>
      <c r="Q136" s="21"/>
      <c r="R136" s="21"/>
      <c r="S136" s="21"/>
      <c r="T136" s="21"/>
      <c r="U136" s="21"/>
      <c r="V136" s="21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/>
      <c r="E138" s="9"/>
      <c r="F138" s="9"/>
      <c r="G138" s="17">
        <f t="shared" si="9"/>
        <v>0</v>
      </c>
      <c r="H138" s="20"/>
      <c r="I138" s="9"/>
      <c r="J138" s="19"/>
      <c r="K138" s="21"/>
      <c r="L138" s="9"/>
      <c r="M138" s="22"/>
      <c r="N138" s="9"/>
      <c r="O138" s="22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/>
      <c r="E141" s="9"/>
      <c r="F141" s="9"/>
      <c r="G141" s="17">
        <f t="shared" si="9"/>
        <v>0</v>
      </c>
      <c r="H141" s="20"/>
      <c r="I141" s="9"/>
      <c r="J141" s="19"/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/>
      <c r="E142" s="9"/>
      <c r="F142" s="9"/>
      <c r="G142" s="17">
        <f t="shared" si="9"/>
        <v>0</v>
      </c>
      <c r="H142" s="20"/>
      <c r="I142" s="9"/>
      <c r="J142" s="19"/>
      <c r="K142" s="21"/>
      <c r="L142" s="9"/>
      <c r="M142" s="22"/>
      <c r="N142" s="9"/>
      <c r="O142" s="22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/>
      <c r="E145" s="9"/>
      <c r="F145" s="9">
        <v>49.4</v>
      </c>
      <c r="G145" s="17">
        <f t="shared" ref="G145:G156" si="11">SUM(W145:AA145)</f>
        <v>0</v>
      </c>
      <c r="H145" s="20"/>
      <c r="I145" s="9"/>
      <c r="J145" s="19"/>
      <c r="K145" s="21"/>
      <c r="L145" s="9"/>
      <c r="M145" s="22"/>
      <c r="N145" s="9"/>
      <c r="O145" s="22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/>
      <c r="E146" s="9"/>
      <c r="F146" s="9"/>
      <c r="G146" s="17">
        <f t="shared" si="11"/>
        <v>0</v>
      </c>
      <c r="H146" s="20"/>
      <c r="I146" s="9"/>
      <c r="J146" s="19"/>
      <c r="K146" s="21"/>
      <c r="L146" s="9"/>
      <c r="M146" s="22"/>
      <c r="N146" s="9"/>
      <c r="O146" s="22"/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/>
      <c r="E147" s="9"/>
      <c r="F147" s="9"/>
      <c r="G147" s="17">
        <f t="shared" si="11"/>
        <v>0</v>
      </c>
      <c r="H147" s="20"/>
      <c r="I147" s="9"/>
      <c r="J147" s="19"/>
      <c r="K147" s="21"/>
      <c r="L147" s="9"/>
      <c r="M147" s="22"/>
      <c r="N147" s="9"/>
      <c r="O147" s="22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/>
      <c r="E149" s="9"/>
      <c r="F149" s="9"/>
      <c r="G149" s="17">
        <f t="shared" si="11"/>
        <v>0</v>
      </c>
      <c r="H149" s="20"/>
      <c r="I149" s="9"/>
      <c r="J149" s="19"/>
      <c r="K149" s="21"/>
      <c r="L149" s="9"/>
      <c r="M149" s="22"/>
      <c r="N149" s="9"/>
      <c r="O149" s="22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/>
      <c r="I152" s="9"/>
      <c r="J152" s="19"/>
      <c r="K152" s="21"/>
      <c r="L152" s="9"/>
      <c r="M152" s="22"/>
      <c r="N152" s="9"/>
      <c r="O152" s="22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>
        <v>1434.86</v>
      </c>
      <c r="E153" s="9">
        <v>204.6</v>
      </c>
      <c r="F153" s="9">
        <v>1628.88</v>
      </c>
      <c r="G153" s="17">
        <f t="shared" si="11"/>
        <v>0</v>
      </c>
      <c r="H153" s="20"/>
      <c r="I153" s="9">
        <v>742</v>
      </c>
      <c r="J153" s="19">
        <v>331</v>
      </c>
      <c r="K153" s="21"/>
      <c r="L153" s="9"/>
      <c r="M153" s="22"/>
      <c r="N153" s="9"/>
      <c r="O153" s="22"/>
      <c r="P153" s="21"/>
      <c r="Q153" s="21"/>
      <c r="R153" s="21"/>
      <c r="S153" s="21"/>
      <c r="T153" s="21">
        <v>331</v>
      </c>
      <c r="U153" s="21"/>
      <c r="V153" s="21"/>
      <c r="W153" s="23"/>
      <c r="X153" s="23"/>
      <c r="Y153" s="23"/>
      <c r="Z153" s="23"/>
      <c r="AA153" s="23"/>
      <c r="AB153" s="23"/>
      <c r="AC153" s="23"/>
      <c r="AD153" s="23"/>
      <c r="AE153" s="23"/>
      <c r="AF153" s="23">
        <v>191.4</v>
      </c>
      <c r="AG153" s="23">
        <v>13.2</v>
      </c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/>
      <c r="E155" s="9"/>
      <c r="F155" s="9"/>
      <c r="G155" s="17">
        <f t="shared" si="11"/>
        <v>0</v>
      </c>
      <c r="H155" s="20"/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>
        <v>3513.84</v>
      </c>
      <c r="E156" s="25">
        <v>5223.43</v>
      </c>
      <c r="F156" s="25">
        <v>5735.28</v>
      </c>
      <c r="G156" s="35">
        <f t="shared" si="11"/>
        <v>0</v>
      </c>
      <c r="H156" s="27"/>
      <c r="I156" s="28">
        <v>2342</v>
      </c>
      <c r="J156" s="29">
        <v>4931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25">
        <v>4931</v>
      </c>
      <c r="U156" s="28">
        <v>0</v>
      </c>
      <c r="V156" s="30">
        <v>0</v>
      </c>
      <c r="W156" s="24"/>
      <c r="X156" s="24"/>
      <c r="Y156" s="24"/>
      <c r="Z156" s="24"/>
      <c r="AA156" s="24"/>
      <c r="AB156" s="24"/>
      <c r="AC156" s="24"/>
      <c r="AD156" s="24"/>
      <c r="AE156" s="24"/>
      <c r="AF156" s="24">
        <v>5191.3999999999996</v>
      </c>
      <c r="AG156" s="24">
        <v>13.2</v>
      </c>
      <c r="AH156" s="24">
        <v>18.829999999999998</v>
      </c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2026.1599999999999</v>
      </c>
      <c r="E158" s="38">
        <f t="shared" si="12"/>
        <v>-448.43000000000029</v>
      </c>
      <c r="F158" s="38">
        <f t="shared" si="12"/>
        <v>4434.72</v>
      </c>
      <c r="G158" s="39">
        <f t="shared" si="12"/>
        <v>0</v>
      </c>
      <c r="H158" s="40">
        <f t="shared" si="12"/>
        <v>0</v>
      </c>
      <c r="I158" s="41">
        <f t="shared" si="12"/>
        <v>458</v>
      </c>
      <c r="J158" s="42">
        <f t="shared" si="12"/>
        <v>319</v>
      </c>
      <c r="K158" s="43">
        <f t="shared" si="12"/>
        <v>0</v>
      </c>
      <c r="L158" s="43">
        <f t="shared" si="12"/>
        <v>0</v>
      </c>
      <c r="M158" s="43">
        <f t="shared" si="12"/>
        <v>0</v>
      </c>
      <c r="N158" s="43">
        <f t="shared" si="12"/>
        <v>0</v>
      </c>
      <c r="O158" s="43">
        <f t="shared" si="12"/>
        <v>0</v>
      </c>
      <c r="P158" s="43">
        <f t="shared" si="12"/>
        <v>0</v>
      </c>
      <c r="Q158" s="43">
        <f t="shared" si="12"/>
        <v>4000</v>
      </c>
      <c r="R158" s="43">
        <f t="shared" si="12"/>
        <v>0</v>
      </c>
      <c r="S158" s="43">
        <f t="shared" si="12"/>
        <v>0</v>
      </c>
      <c r="T158" s="38">
        <f t="shared" si="12"/>
        <v>-3681</v>
      </c>
      <c r="U158" s="41">
        <f t="shared" si="12"/>
        <v>0</v>
      </c>
      <c r="V158" s="43">
        <f t="shared" si="12"/>
        <v>0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/>
      <c r="E160" s="45"/>
      <c r="F160" s="45"/>
      <c r="G160" s="4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854" priority="1" operator="greaterThan">
      <formula>1000</formula>
    </cfRule>
  </conditionalFormatting>
  <conditionalFormatting sqref="E10">
    <cfRule type="cellIs" dxfId="853" priority="2" operator="greaterThan">
      <formula>1000</formula>
    </cfRule>
  </conditionalFormatting>
  <conditionalFormatting sqref="F10">
    <cfRule type="cellIs" dxfId="852" priority="3" operator="greaterThan">
      <formula>1000</formula>
    </cfRule>
  </conditionalFormatting>
  <conditionalFormatting sqref="G10">
    <cfRule type="cellIs" dxfId="851" priority="4" operator="greaterThan">
      <formula>1000</formula>
    </cfRule>
  </conditionalFormatting>
  <conditionalFormatting sqref="H10">
    <cfRule type="cellIs" dxfId="850" priority="5" operator="greaterThan">
      <formula>1000</formula>
    </cfRule>
  </conditionalFormatting>
  <conditionalFormatting sqref="I10">
    <cfRule type="cellIs" dxfId="849" priority="6" operator="greaterThan">
      <formula>1000</formula>
    </cfRule>
  </conditionalFormatting>
  <conditionalFormatting sqref="J10">
    <cfRule type="cellIs" dxfId="848" priority="7" operator="greaterThan">
      <formula>1000</formula>
    </cfRule>
  </conditionalFormatting>
  <conditionalFormatting sqref="K10">
    <cfRule type="cellIs" dxfId="847" priority="8" operator="greaterThan">
      <formula>1000</formula>
    </cfRule>
  </conditionalFormatting>
  <conditionalFormatting sqref="L10">
    <cfRule type="cellIs" dxfId="846" priority="9" operator="greaterThan">
      <formula>1000</formula>
    </cfRule>
  </conditionalFormatting>
  <conditionalFormatting sqref="M10">
    <cfRule type="cellIs" dxfId="845" priority="10" operator="greaterThan">
      <formula>1000</formula>
    </cfRule>
  </conditionalFormatting>
  <conditionalFormatting sqref="N10">
    <cfRule type="cellIs" dxfId="844" priority="11" operator="greaterThan">
      <formula>1000</formula>
    </cfRule>
  </conditionalFormatting>
  <conditionalFormatting sqref="O10">
    <cfRule type="cellIs" dxfId="843" priority="12" operator="greaterThan">
      <formula>1000</formula>
    </cfRule>
  </conditionalFormatting>
  <conditionalFormatting sqref="P10">
    <cfRule type="cellIs" dxfId="842" priority="13" operator="greaterThan">
      <formula>1000</formula>
    </cfRule>
  </conditionalFormatting>
  <conditionalFormatting sqref="Q10">
    <cfRule type="cellIs" dxfId="841" priority="14" operator="greaterThan">
      <formula>1000</formula>
    </cfRule>
  </conditionalFormatting>
  <conditionalFormatting sqref="R10">
    <cfRule type="cellIs" dxfId="840" priority="15" operator="greaterThan">
      <formula>1000</formula>
    </cfRule>
  </conditionalFormatting>
  <conditionalFormatting sqref="S10">
    <cfRule type="cellIs" dxfId="839" priority="16" operator="greaterThan">
      <formula>1000</formula>
    </cfRule>
  </conditionalFormatting>
  <conditionalFormatting sqref="T10">
    <cfRule type="cellIs" dxfId="838" priority="17" operator="greaterThan">
      <formula>1000</formula>
    </cfRule>
  </conditionalFormatting>
  <conditionalFormatting sqref="U10">
    <cfRule type="cellIs" dxfId="837" priority="18" operator="greaterThan">
      <formula>1000</formula>
    </cfRule>
  </conditionalFormatting>
  <conditionalFormatting sqref="V10">
    <cfRule type="cellIs" dxfId="836" priority="19" operator="greaterThan">
      <formula>1000</formula>
    </cfRule>
  </conditionalFormatting>
  <conditionalFormatting sqref="D10">
    <cfRule type="cellIs" dxfId="835" priority="20" operator="greaterThan">
      <formula>1000</formula>
    </cfRule>
  </conditionalFormatting>
  <conditionalFormatting sqref="E10">
    <cfRule type="cellIs" dxfId="834" priority="21" operator="greaterThan">
      <formula>1000</formula>
    </cfRule>
  </conditionalFormatting>
  <conditionalFormatting sqref="F10">
    <cfRule type="cellIs" dxfId="833" priority="22" operator="greaterThan">
      <formula>1000</formula>
    </cfRule>
  </conditionalFormatting>
  <conditionalFormatting sqref="G10">
    <cfRule type="cellIs" dxfId="832" priority="23" operator="greaterThan">
      <formula>1000</formula>
    </cfRule>
  </conditionalFormatting>
  <conditionalFormatting sqref="H10">
    <cfRule type="cellIs" dxfId="831" priority="24" operator="greaterThan">
      <formula>1000</formula>
    </cfRule>
  </conditionalFormatting>
  <conditionalFormatting sqref="I10">
    <cfRule type="cellIs" dxfId="830" priority="25" operator="greaterThan">
      <formula>1000</formula>
    </cfRule>
  </conditionalFormatting>
  <conditionalFormatting sqref="J10">
    <cfRule type="cellIs" dxfId="829" priority="26" operator="greaterThan">
      <formula>1000</formula>
    </cfRule>
  </conditionalFormatting>
  <conditionalFormatting sqref="K10">
    <cfRule type="cellIs" dxfId="828" priority="27" operator="greaterThan">
      <formula>1000</formula>
    </cfRule>
  </conditionalFormatting>
  <conditionalFormatting sqref="L10">
    <cfRule type="cellIs" dxfId="827" priority="28" operator="greaterThan">
      <formula>1000</formula>
    </cfRule>
  </conditionalFormatting>
  <conditionalFormatting sqref="M10">
    <cfRule type="cellIs" dxfId="826" priority="29" operator="greaterThan">
      <formula>1000</formula>
    </cfRule>
  </conditionalFormatting>
  <conditionalFormatting sqref="N10">
    <cfRule type="cellIs" dxfId="825" priority="30" operator="greaterThan">
      <formula>1000</formula>
    </cfRule>
  </conditionalFormatting>
  <conditionalFormatting sqref="O10">
    <cfRule type="cellIs" dxfId="824" priority="31" operator="greaterThan">
      <formula>1000</formula>
    </cfRule>
  </conditionalFormatting>
  <conditionalFormatting sqref="P10">
    <cfRule type="cellIs" dxfId="823" priority="32" operator="greaterThan">
      <formula>1000</formula>
    </cfRule>
  </conditionalFormatting>
  <conditionalFormatting sqref="Q10">
    <cfRule type="cellIs" dxfId="822" priority="33" operator="greaterThan">
      <formula>1000</formula>
    </cfRule>
  </conditionalFormatting>
  <conditionalFormatting sqref="R10">
    <cfRule type="cellIs" dxfId="821" priority="34" operator="greaterThan">
      <formula>1000</formula>
    </cfRule>
  </conditionalFormatting>
  <conditionalFormatting sqref="S10">
    <cfRule type="cellIs" dxfId="820" priority="35" operator="greaterThan">
      <formula>1000</formula>
    </cfRule>
  </conditionalFormatting>
  <conditionalFormatting sqref="T10">
    <cfRule type="cellIs" dxfId="819" priority="36" operator="greaterThan">
      <formula>1000</formula>
    </cfRule>
  </conditionalFormatting>
  <conditionalFormatting sqref="U10">
    <cfRule type="cellIs" dxfId="818" priority="37" operator="greaterThan">
      <formula>1000</formula>
    </cfRule>
  </conditionalFormatting>
  <conditionalFormatting sqref="V10">
    <cfRule type="cellIs" dxfId="817" priority="38" operator="greaterThan">
      <formula>1000</formula>
    </cfRule>
  </conditionalFormatting>
  <conditionalFormatting sqref="D10">
    <cfRule type="cellIs" dxfId="816" priority="39" operator="greaterThan">
      <formula>1000</formula>
    </cfRule>
  </conditionalFormatting>
  <conditionalFormatting sqref="E10">
    <cfRule type="cellIs" dxfId="815" priority="40" operator="greaterThan">
      <formula>1000</formula>
    </cfRule>
  </conditionalFormatting>
  <conditionalFormatting sqref="F10">
    <cfRule type="cellIs" dxfId="814" priority="41" operator="greaterThan">
      <formula>1000</formula>
    </cfRule>
  </conditionalFormatting>
  <conditionalFormatting sqref="G10">
    <cfRule type="cellIs" dxfId="813" priority="42" operator="greaterThan">
      <formula>1000</formula>
    </cfRule>
  </conditionalFormatting>
  <conditionalFormatting sqref="H10">
    <cfRule type="cellIs" dxfId="812" priority="43" operator="greaterThan">
      <formula>1000</formula>
    </cfRule>
  </conditionalFormatting>
  <conditionalFormatting sqref="I10">
    <cfRule type="cellIs" dxfId="811" priority="44" operator="greaterThan">
      <formula>1000</formula>
    </cfRule>
  </conditionalFormatting>
  <conditionalFormatting sqref="J10">
    <cfRule type="cellIs" dxfId="810" priority="45" operator="greaterThan">
      <formula>1000</formula>
    </cfRule>
  </conditionalFormatting>
  <conditionalFormatting sqref="K10">
    <cfRule type="cellIs" dxfId="809" priority="46" operator="greaterThan">
      <formula>1000</formula>
    </cfRule>
  </conditionalFormatting>
  <conditionalFormatting sqref="L10">
    <cfRule type="cellIs" dxfId="808" priority="47" operator="greaterThan">
      <formula>1000</formula>
    </cfRule>
  </conditionalFormatting>
  <conditionalFormatting sqref="M10">
    <cfRule type="cellIs" dxfId="807" priority="48" operator="greaterThan">
      <formula>1000</formula>
    </cfRule>
  </conditionalFormatting>
  <conditionalFormatting sqref="N10">
    <cfRule type="cellIs" dxfId="806" priority="49" operator="greaterThan">
      <formula>1000</formula>
    </cfRule>
  </conditionalFormatting>
  <conditionalFormatting sqref="O10">
    <cfRule type="cellIs" dxfId="805" priority="50" operator="greaterThan">
      <formula>1000</formula>
    </cfRule>
  </conditionalFormatting>
  <conditionalFormatting sqref="P10">
    <cfRule type="cellIs" dxfId="804" priority="51" operator="greaterThan">
      <formula>1000</formula>
    </cfRule>
  </conditionalFormatting>
  <conditionalFormatting sqref="Q10">
    <cfRule type="cellIs" dxfId="803" priority="52" operator="greaterThan">
      <formula>1000</formula>
    </cfRule>
  </conditionalFormatting>
  <conditionalFormatting sqref="R10">
    <cfRule type="cellIs" dxfId="802" priority="53" operator="greaterThan">
      <formula>1000</formula>
    </cfRule>
  </conditionalFormatting>
  <conditionalFormatting sqref="S10">
    <cfRule type="cellIs" dxfId="801" priority="54" operator="greaterThan">
      <formula>1000</formula>
    </cfRule>
  </conditionalFormatting>
  <conditionalFormatting sqref="T10">
    <cfRule type="cellIs" dxfId="800" priority="55" operator="greaterThan">
      <formula>1000</formula>
    </cfRule>
  </conditionalFormatting>
  <conditionalFormatting sqref="U10">
    <cfRule type="cellIs" dxfId="799" priority="56" operator="greaterThan">
      <formula>1000</formula>
    </cfRule>
  </conditionalFormatting>
  <conditionalFormatting sqref="V10">
    <cfRule type="cellIs" dxfId="798" priority="57" operator="greaterThan">
      <formula>1000</formula>
    </cfRule>
  </conditionalFormatting>
  <conditionalFormatting sqref="D10">
    <cfRule type="cellIs" dxfId="797" priority="58" operator="greaterThan">
      <formula>1000</formula>
    </cfRule>
  </conditionalFormatting>
  <conditionalFormatting sqref="E10">
    <cfRule type="cellIs" dxfId="796" priority="59" operator="greaterThan">
      <formula>1000</formula>
    </cfRule>
  </conditionalFormatting>
  <conditionalFormatting sqref="F10">
    <cfRule type="cellIs" dxfId="795" priority="60" operator="greaterThan">
      <formula>1000</formula>
    </cfRule>
  </conditionalFormatting>
  <conditionalFormatting sqref="G10">
    <cfRule type="cellIs" dxfId="794" priority="61" operator="greaterThan">
      <formula>1000</formula>
    </cfRule>
  </conditionalFormatting>
  <conditionalFormatting sqref="H10">
    <cfRule type="cellIs" dxfId="793" priority="62" operator="greaterThan">
      <formula>1000</formula>
    </cfRule>
  </conditionalFormatting>
  <conditionalFormatting sqref="I10">
    <cfRule type="cellIs" dxfId="792" priority="63" operator="greaterThan">
      <formula>1000</formula>
    </cfRule>
  </conditionalFormatting>
  <conditionalFormatting sqref="J10">
    <cfRule type="cellIs" dxfId="791" priority="64" operator="greaterThan">
      <formula>1000</formula>
    </cfRule>
  </conditionalFormatting>
  <conditionalFormatting sqref="K10">
    <cfRule type="cellIs" dxfId="790" priority="65" operator="greaterThan">
      <formula>1000</formula>
    </cfRule>
  </conditionalFormatting>
  <conditionalFormatting sqref="L10">
    <cfRule type="cellIs" dxfId="789" priority="66" operator="greaterThan">
      <formula>1000</formula>
    </cfRule>
  </conditionalFormatting>
  <conditionalFormatting sqref="M10">
    <cfRule type="cellIs" dxfId="788" priority="67" operator="greaterThan">
      <formula>1000</formula>
    </cfRule>
  </conditionalFormatting>
  <conditionalFormatting sqref="N10">
    <cfRule type="cellIs" dxfId="787" priority="68" operator="greaterThan">
      <formula>1000</formula>
    </cfRule>
  </conditionalFormatting>
  <conditionalFormatting sqref="O10">
    <cfRule type="cellIs" dxfId="786" priority="69" operator="greaterThan">
      <formula>1000</formula>
    </cfRule>
  </conditionalFormatting>
  <conditionalFormatting sqref="P10">
    <cfRule type="cellIs" dxfId="785" priority="70" operator="greaterThan">
      <formula>1000</formula>
    </cfRule>
  </conditionalFormatting>
  <conditionalFormatting sqref="Q10">
    <cfRule type="cellIs" dxfId="784" priority="71" operator="greaterThan">
      <formula>1000</formula>
    </cfRule>
  </conditionalFormatting>
  <conditionalFormatting sqref="R10">
    <cfRule type="cellIs" dxfId="783" priority="72" operator="greaterThan">
      <formula>1000</formula>
    </cfRule>
  </conditionalFormatting>
  <conditionalFormatting sqref="S10">
    <cfRule type="cellIs" dxfId="782" priority="73" operator="greaterThan">
      <formula>1000</formula>
    </cfRule>
  </conditionalFormatting>
  <conditionalFormatting sqref="T10">
    <cfRule type="cellIs" dxfId="781" priority="74" operator="greaterThan">
      <formula>1000</formula>
    </cfRule>
  </conditionalFormatting>
  <conditionalFormatting sqref="U10">
    <cfRule type="cellIs" dxfId="780" priority="75" operator="greaterThan">
      <formula>1000</formula>
    </cfRule>
  </conditionalFormatting>
  <conditionalFormatting sqref="V10">
    <cfRule type="cellIs" dxfId="779" priority="76" operator="greaterThan">
      <formula>1000</formula>
    </cfRule>
  </conditionalFormatting>
  <conditionalFormatting sqref="D10">
    <cfRule type="cellIs" dxfId="778" priority="77" operator="greaterThan">
      <formula>1000</formula>
    </cfRule>
  </conditionalFormatting>
  <conditionalFormatting sqref="E10">
    <cfRule type="cellIs" dxfId="777" priority="78" operator="greaterThan">
      <formula>1000</formula>
    </cfRule>
  </conditionalFormatting>
  <conditionalFormatting sqref="F10">
    <cfRule type="cellIs" dxfId="776" priority="79" operator="greaterThan">
      <formula>1000</formula>
    </cfRule>
  </conditionalFormatting>
  <conditionalFormatting sqref="G10">
    <cfRule type="cellIs" dxfId="775" priority="80" operator="greaterThan">
      <formula>1000</formula>
    </cfRule>
  </conditionalFormatting>
  <conditionalFormatting sqref="H10">
    <cfRule type="cellIs" dxfId="774" priority="81" operator="greaterThan">
      <formula>1000</formula>
    </cfRule>
  </conditionalFormatting>
  <conditionalFormatting sqref="I10">
    <cfRule type="cellIs" dxfId="773" priority="82" operator="greaterThan">
      <formula>1000</formula>
    </cfRule>
  </conditionalFormatting>
  <conditionalFormatting sqref="J10">
    <cfRule type="cellIs" dxfId="772" priority="83" operator="greaterThan">
      <formula>1000</formula>
    </cfRule>
  </conditionalFormatting>
  <conditionalFormatting sqref="K10">
    <cfRule type="cellIs" dxfId="771" priority="84" operator="greaterThan">
      <formula>1000</formula>
    </cfRule>
  </conditionalFormatting>
  <conditionalFormatting sqref="L10">
    <cfRule type="cellIs" dxfId="770" priority="85" operator="greaterThan">
      <formula>1000</formula>
    </cfRule>
  </conditionalFormatting>
  <conditionalFormatting sqref="M10">
    <cfRule type="cellIs" dxfId="769" priority="86" operator="greaterThan">
      <formula>1000</formula>
    </cfRule>
  </conditionalFormatting>
  <conditionalFormatting sqref="N10">
    <cfRule type="cellIs" dxfId="768" priority="87" operator="greaterThan">
      <formula>1000</formula>
    </cfRule>
  </conditionalFormatting>
  <conditionalFormatting sqref="O10">
    <cfRule type="cellIs" dxfId="767" priority="88" operator="greaterThan">
      <formula>1000</formula>
    </cfRule>
  </conditionalFormatting>
  <conditionalFormatting sqref="P10">
    <cfRule type="cellIs" dxfId="766" priority="89" operator="greaterThan">
      <formula>1000</formula>
    </cfRule>
  </conditionalFormatting>
  <conditionalFormatting sqref="Q10">
    <cfRule type="cellIs" dxfId="765" priority="90" operator="greaterThan">
      <formula>1000</formula>
    </cfRule>
  </conditionalFormatting>
  <conditionalFormatting sqref="R10">
    <cfRule type="cellIs" dxfId="764" priority="91" operator="greaterThan">
      <formula>1000</formula>
    </cfRule>
  </conditionalFormatting>
  <conditionalFormatting sqref="S10">
    <cfRule type="cellIs" dxfId="763" priority="92" operator="greaterThan">
      <formula>1000</formula>
    </cfRule>
  </conditionalFormatting>
  <conditionalFormatting sqref="T10">
    <cfRule type="cellIs" dxfId="762" priority="93" operator="greaterThan">
      <formula>1000</formula>
    </cfRule>
  </conditionalFormatting>
  <conditionalFormatting sqref="U10">
    <cfRule type="cellIs" dxfId="761" priority="94" operator="greaterThan">
      <formula>1000</formula>
    </cfRule>
  </conditionalFormatting>
  <conditionalFormatting sqref="V10">
    <cfRule type="cellIs" dxfId="760" priority="95" operator="greaterThan">
      <formula>1000</formula>
    </cfRule>
  </conditionalFormatting>
  <conditionalFormatting sqref="D10">
    <cfRule type="cellIs" dxfId="759" priority="96" operator="greaterThan">
      <formula>1000</formula>
    </cfRule>
  </conditionalFormatting>
  <conditionalFormatting sqref="E10">
    <cfRule type="cellIs" dxfId="758" priority="97" operator="greaterThan">
      <formula>1000</formula>
    </cfRule>
  </conditionalFormatting>
  <conditionalFormatting sqref="F10">
    <cfRule type="cellIs" dxfId="757" priority="98" operator="greaterThan">
      <formula>1000</formula>
    </cfRule>
  </conditionalFormatting>
  <conditionalFormatting sqref="G10">
    <cfRule type="cellIs" dxfId="756" priority="99" operator="greaterThan">
      <formula>1000</formula>
    </cfRule>
  </conditionalFormatting>
  <conditionalFormatting sqref="H10">
    <cfRule type="cellIs" dxfId="755" priority="100" operator="greaterThan">
      <formula>1000</formula>
    </cfRule>
  </conditionalFormatting>
  <conditionalFormatting sqref="I10">
    <cfRule type="cellIs" dxfId="754" priority="101" operator="greaterThan">
      <formula>1000</formula>
    </cfRule>
  </conditionalFormatting>
  <conditionalFormatting sqref="J10">
    <cfRule type="cellIs" dxfId="753" priority="102" operator="greaterThan">
      <formula>1000</formula>
    </cfRule>
  </conditionalFormatting>
  <conditionalFormatting sqref="K10">
    <cfRule type="cellIs" dxfId="752" priority="103" operator="greaterThan">
      <formula>1000</formula>
    </cfRule>
  </conditionalFormatting>
  <conditionalFormatting sqref="L10">
    <cfRule type="cellIs" dxfId="751" priority="104" operator="greaterThan">
      <formula>1000</formula>
    </cfRule>
  </conditionalFormatting>
  <conditionalFormatting sqref="M10">
    <cfRule type="cellIs" dxfId="750" priority="105" operator="greaterThan">
      <formula>1000</formula>
    </cfRule>
  </conditionalFormatting>
  <conditionalFormatting sqref="N10">
    <cfRule type="cellIs" dxfId="749" priority="106" operator="greaterThan">
      <formula>1000</formula>
    </cfRule>
  </conditionalFormatting>
  <conditionalFormatting sqref="O10">
    <cfRule type="cellIs" dxfId="748" priority="107" operator="greaterThan">
      <formula>1000</formula>
    </cfRule>
  </conditionalFormatting>
  <conditionalFormatting sqref="P10">
    <cfRule type="cellIs" dxfId="747" priority="108" operator="greaterThan">
      <formula>1000</formula>
    </cfRule>
  </conditionalFormatting>
  <conditionalFormatting sqref="Q10">
    <cfRule type="cellIs" dxfId="746" priority="109" operator="greaterThan">
      <formula>1000</formula>
    </cfRule>
  </conditionalFormatting>
  <conditionalFormatting sqref="R10">
    <cfRule type="cellIs" dxfId="745" priority="110" operator="greaterThan">
      <formula>1000</formula>
    </cfRule>
  </conditionalFormatting>
  <conditionalFormatting sqref="S10">
    <cfRule type="cellIs" dxfId="744" priority="111" operator="greaterThan">
      <formula>1000</formula>
    </cfRule>
  </conditionalFormatting>
  <conditionalFormatting sqref="T10">
    <cfRule type="cellIs" dxfId="743" priority="112" operator="greaterThan">
      <formula>1000</formula>
    </cfRule>
  </conditionalFormatting>
  <conditionalFormatting sqref="U10">
    <cfRule type="cellIs" dxfId="742" priority="113" operator="greaterThan">
      <formula>1000</formula>
    </cfRule>
  </conditionalFormatting>
  <conditionalFormatting sqref="V10">
    <cfRule type="cellIs" dxfId="741" priority="114" operator="greaterThan">
      <formula>1000</formula>
    </cfRule>
  </conditionalFormatting>
  <conditionalFormatting sqref="D10">
    <cfRule type="cellIs" dxfId="740" priority="115" operator="greaterThan">
      <formula>1000</formula>
    </cfRule>
  </conditionalFormatting>
  <conditionalFormatting sqref="E10">
    <cfRule type="cellIs" dxfId="739" priority="116" operator="greaterThan">
      <formula>1000</formula>
    </cfRule>
  </conditionalFormatting>
  <conditionalFormatting sqref="F10">
    <cfRule type="cellIs" dxfId="738" priority="117" operator="greaterThan">
      <formula>1000</formula>
    </cfRule>
  </conditionalFormatting>
  <conditionalFormatting sqref="G10">
    <cfRule type="cellIs" dxfId="737" priority="118" operator="greaterThan">
      <formula>1000</formula>
    </cfRule>
  </conditionalFormatting>
  <conditionalFormatting sqref="H10">
    <cfRule type="cellIs" dxfId="736" priority="119" operator="greaterThan">
      <formula>1000</formula>
    </cfRule>
  </conditionalFormatting>
  <conditionalFormatting sqref="I10">
    <cfRule type="cellIs" dxfId="735" priority="120" operator="greaterThan">
      <formula>1000</formula>
    </cfRule>
  </conditionalFormatting>
  <conditionalFormatting sqref="J10">
    <cfRule type="cellIs" dxfId="734" priority="121" operator="greaterThan">
      <formula>1000</formula>
    </cfRule>
  </conditionalFormatting>
  <conditionalFormatting sqref="K10">
    <cfRule type="cellIs" dxfId="733" priority="122" operator="greaterThan">
      <formula>1000</formula>
    </cfRule>
  </conditionalFormatting>
  <conditionalFormatting sqref="L10">
    <cfRule type="cellIs" dxfId="732" priority="123" operator="greaterThan">
      <formula>1000</formula>
    </cfRule>
  </conditionalFormatting>
  <conditionalFormatting sqref="M10">
    <cfRule type="cellIs" dxfId="731" priority="124" operator="greaterThan">
      <formula>1000</formula>
    </cfRule>
  </conditionalFormatting>
  <conditionalFormatting sqref="N10">
    <cfRule type="cellIs" dxfId="730" priority="125" operator="greaterThan">
      <formula>1000</formula>
    </cfRule>
  </conditionalFormatting>
  <conditionalFormatting sqref="O10">
    <cfRule type="cellIs" dxfId="729" priority="126" operator="greaterThan">
      <formula>1000</formula>
    </cfRule>
  </conditionalFormatting>
  <conditionalFormatting sqref="P10">
    <cfRule type="cellIs" dxfId="728" priority="127" operator="greaterThan">
      <formula>1000</formula>
    </cfRule>
  </conditionalFormatting>
  <conditionalFormatting sqref="Q10">
    <cfRule type="cellIs" dxfId="727" priority="128" operator="greaterThan">
      <formula>1000</formula>
    </cfRule>
  </conditionalFormatting>
  <conditionalFormatting sqref="R10">
    <cfRule type="cellIs" dxfId="726" priority="129" operator="greaterThan">
      <formula>1000</formula>
    </cfRule>
  </conditionalFormatting>
  <conditionalFormatting sqref="S10">
    <cfRule type="cellIs" dxfId="725" priority="130" operator="greaterThan">
      <formula>1000</formula>
    </cfRule>
  </conditionalFormatting>
  <conditionalFormatting sqref="T10">
    <cfRule type="cellIs" dxfId="724" priority="131" operator="greaterThan">
      <formula>1000</formula>
    </cfRule>
  </conditionalFormatting>
  <conditionalFormatting sqref="U10">
    <cfRule type="cellIs" dxfId="723" priority="132" operator="greaterThan">
      <formula>1000</formula>
    </cfRule>
  </conditionalFormatting>
  <conditionalFormatting sqref="V10">
    <cfRule type="cellIs" dxfId="722" priority="133" operator="greaterThan">
      <formula>1000</formula>
    </cfRule>
  </conditionalFormatting>
  <conditionalFormatting sqref="D10">
    <cfRule type="cellIs" dxfId="721" priority="134" operator="greaterThan">
      <formula>1000</formula>
    </cfRule>
  </conditionalFormatting>
  <conditionalFormatting sqref="E10">
    <cfRule type="cellIs" dxfId="720" priority="135" operator="greaterThan">
      <formula>1000</formula>
    </cfRule>
  </conditionalFormatting>
  <conditionalFormatting sqref="F10">
    <cfRule type="cellIs" dxfId="719" priority="136" operator="greaterThan">
      <formula>1000</formula>
    </cfRule>
  </conditionalFormatting>
  <conditionalFormatting sqref="G10">
    <cfRule type="cellIs" dxfId="718" priority="137" operator="greaterThan">
      <formula>1000</formula>
    </cfRule>
  </conditionalFormatting>
  <conditionalFormatting sqref="H10">
    <cfRule type="cellIs" dxfId="717" priority="138" operator="greaterThan">
      <formula>1000</formula>
    </cfRule>
  </conditionalFormatting>
  <conditionalFormatting sqref="I10">
    <cfRule type="cellIs" dxfId="716" priority="139" operator="greaterThan">
      <formula>1000</formula>
    </cfRule>
  </conditionalFormatting>
  <conditionalFormatting sqref="J10">
    <cfRule type="cellIs" dxfId="715" priority="140" operator="greaterThan">
      <formula>1000</formula>
    </cfRule>
  </conditionalFormatting>
  <conditionalFormatting sqref="K10">
    <cfRule type="cellIs" dxfId="714" priority="141" operator="greaterThan">
      <formula>1000</formula>
    </cfRule>
  </conditionalFormatting>
  <conditionalFormatting sqref="L10">
    <cfRule type="cellIs" dxfId="713" priority="142" operator="greaterThan">
      <formula>1000</formula>
    </cfRule>
  </conditionalFormatting>
  <conditionalFormatting sqref="M10">
    <cfRule type="cellIs" dxfId="712" priority="143" operator="greaterThan">
      <formula>1000</formula>
    </cfRule>
  </conditionalFormatting>
  <conditionalFormatting sqref="N10">
    <cfRule type="cellIs" dxfId="711" priority="144" operator="greaterThan">
      <formula>1000</formula>
    </cfRule>
  </conditionalFormatting>
  <conditionalFormatting sqref="O10">
    <cfRule type="cellIs" dxfId="710" priority="145" operator="greaterThan">
      <formula>1000</formula>
    </cfRule>
  </conditionalFormatting>
  <conditionalFormatting sqref="P10">
    <cfRule type="cellIs" dxfId="709" priority="146" operator="greaterThan">
      <formula>1000</formula>
    </cfRule>
  </conditionalFormatting>
  <conditionalFormatting sqref="Q10">
    <cfRule type="cellIs" dxfId="708" priority="147" operator="greaterThan">
      <formula>1000</formula>
    </cfRule>
  </conditionalFormatting>
  <conditionalFormatting sqref="R10">
    <cfRule type="cellIs" dxfId="707" priority="148" operator="greaterThan">
      <formula>1000</formula>
    </cfRule>
  </conditionalFormatting>
  <conditionalFormatting sqref="S10">
    <cfRule type="cellIs" dxfId="706" priority="149" operator="greaterThan">
      <formula>1000</formula>
    </cfRule>
  </conditionalFormatting>
  <conditionalFormatting sqref="T10">
    <cfRule type="cellIs" dxfId="705" priority="150" operator="greaterThan">
      <formula>1000</formula>
    </cfRule>
  </conditionalFormatting>
  <conditionalFormatting sqref="U10">
    <cfRule type="cellIs" dxfId="704" priority="151" operator="greaterThan">
      <formula>1000</formula>
    </cfRule>
  </conditionalFormatting>
  <conditionalFormatting sqref="V10">
    <cfRule type="cellIs" dxfId="703" priority="152" operator="greaterThan">
      <formula>1000</formula>
    </cfRule>
  </conditionalFormatting>
  <conditionalFormatting sqref="D10">
    <cfRule type="cellIs" dxfId="702" priority="153" operator="greaterThan">
      <formula>1000</formula>
    </cfRule>
  </conditionalFormatting>
  <conditionalFormatting sqref="E10">
    <cfRule type="cellIs" dxfId="701" priority="154" operator="greaterThan">
      <formula>1000</formula>
    </cfRule>
  </conditionalFormatting>
  <conditionalFormatting sqref="F10">
    <cfRule type="cellIs" dxfId="700" priority="155" operator="greaterThan">
      <formula>1000</formula>
    </cfRule>
  </conditionalFormatting>
  <conditionalFormatting sqref="G10">
    <cfRule type="cellIs" dxfId="699" priority="156" operator="greaterThan">
      <formula>1000</formula>
    </cfRule>
  </conditionalFormatting>
  <conditionalFormatting sqref="H10">
    <cfRule type="cellIs" dxfId="698" priority="157" operator="greaterThan">
      <formula>1000</formula>
    </cfRule>
  </conditionalFormatting>
  <conditionalFormatting sqref="I10">
    <cfRule type="cellIs" dxfId="697" priority="158" operator="greaterThan">
      <formula>1000</formula>
    </cfRule>
  </conditionalFormatting>
  <conditionalFormatting sqref="J10">
    <cfRule type="cellIs" dxfId="696" priority="159" operator="greaterThan">
      <formula>1000</formula>
    </cfRule>
  </conditionalFormatting>
  <conditionalFormatting sqref="K10">
    <cfRule type="cellIs" dxfId="695" priority="160" operator="greaterThan">
      <formula>1000</formula>
    </cfRule>
  </conditionalFormatting>
  <conditionalFormatting sqref="L10">
    <cfRule type="cellIs" dxfId="694" priority="161" operator="greaterThan">
      <formula>1000</formula>
    </cfRule>
  </conditionalFormatting>
  <conditionalFormatting sqref="M10">
    <cfRule type="cellIs" dxfId="693" priority="162" operator="greaterThan">
      <formula>1000</formula>
    </cfRule>
  </conditionalFormatting>
  <conditionalFormatting sqref="N10">
    <cfRule type="cellIs" dxfId="692" priority="163" operator="greaterThan">
      <formula>1000</formula>
    </cfRule>
  </conditionalFormatting>
  <conditionalFormatting sqref="O10">
    <cfRule type="cellIs" dxfId="691" priority="164" operator="greaterThan">
      <formula>1000</formula>
    </cfRule>
  </conditionalFormatting>
  <conditionalFormatting sqref="P10">
    <cfRule type="cellIs" dxfId="690" priority="165" operator="greaterThan">
      <formula>1000</formula>
    </cfRule>
  </conditionalFormatting>
  <conditionalFormatting sqref="Q10">
    <cfRule type="cellIs" dxfId="689" priority="166" operator="greaterThan">
      <formula>1000</formula>
    </cfRule>
  </conditionalFormatting>
  <conditionalFormatting sqref="R10">
    <cfRule type="cellIs" dxfId="688" priority="167" operator="greaterThan">
      <formula>1000</formula>
    </cfRule>
  </conditionalFormatting>
  <conditionalFormatting sqref="S10">
    <cfRule type="cellIs" dxfId="687" priority="168" operator="greaterThan">
      <formula>1000</formula>
    </cfRule>
  </conditionalFormatting>
  <conditionalFormatting sqref="T10">
    <cfRule type="cellIs" dxfId="686" priority="169" operator="greaterThan">
      <formula>1000</formula>
    </cfRule>
  </conditionalFormatting>
  <conditionalFormatting sqref="U10">
    <cfRule type="cellIs" dxfId="685" priority="170" operator="greaterThan">
      <formula>1000</formula>
    </cfRule>
  </conditionalFormatting>
  <conditionalFormatting sqref="V10">
    <cfRule type="cellIs" dxfId="684" priority="171" operator="greaterThan">
      <formula>1000</formula>
    </cfRule>
  </conditionalFormatting>
  <conditionalFormatting sqref="D10">
    <cfRule type="cellIs" dxfId="683" priority="172" operator="greaterThan">
      <formula>1000</formula>
    </cfRule>
  </conditionalFormatting>
  <conditionalFormatting sqref="E10">
    <cfRule type="cellIs" dxfId="682" priority="173" operator="greaterThan">
      <formula>1000</formula>
    </cfRule>
  </conditionalFormatting>
  <conditionalFormatting sqref="F10">
    <cfRule type="cellIs" dxfId="681" priority="174" operator="greaterThan">
      <formula>1000</formula>
    </cfRule>
  </conditionalFormatting>
  <conditionalFormatting sqref="G10">
    <cfRule type="cellIs" dxfId="680" priority="175" operator="greaterThan">
      <formula>1000</formula>
    </cfRule>
  </conditionalFormatting>
  <conditionalFormatting sqref="H10">
    <cfRule type="cellIs" dxfId="679" priority="176" operator="greaterThan">
      <formula>1000</formula>
    </cfRule>
  </conditionalFormatting>
  <conditionalFormatting sqref="I10">
    <cfRule type="cellIs" dxfId="678" priority="177" operator="greaterThan">
      <formula>1000</formula>
    </cfRule>
  </conditionalFormatting>
  <conditionalFormatting sqref="J10">
    <cfRule type="cellIs" dxfId="677" priority="178" operator="greaterThan">
      <formula>1000</formula>
    </cfRule>
  </conditionalFormatting>
  <conditionalFormatting sqref="K10">
    <cfRule type="cellIs" dxfId="676" priority="179" operator="greaterThan">
      <formula>1000</formula>
    </cfRule>
  </conditionalFormatting>
  <conditionalFormatting sqref="L10">
    <cfRule type="cellIs" dxfId="675" priority="180" operator="greaterThan">
      <formula>1000</formula>
    </cfRule>
  </conditionalFormatting>
  <conditionalFormatting sqref="M10">
    <cfRule type="cellIs" dxfId="674" priority="181" operator="greaterThan">
      <formula>1000</formula>
    </cfRule>
  </conditionalFormatting>
  <conditionalFormatting sqref="N10">
    <cfRule type="cellIs" dxfId="673" priority="182" operator="greaterThan">
      <formula>1000</formula>
    </cfRule>
  </conditionalFormatting>
  <conditionalFormatting sqref="O10">
    <cfRule type="cellIs" dxfId="672" priority="183" operator="greaterThan">
      <formula>1000</formula>
    </cfRule>
  </conditionalFormatting>
  <conditionalFormatting sqref="P10">
    <cfRule type="cellIs" dxfId="671" priority="184" operator="greaterThan">
      <formula>1000</formula>
    </cfRule>
  </conditionalFormatting>
  <conditionalFormatting sqref="Q10">
    <cfRule type="cellIs" dxfId="670" priority="185" operator="greaterThan">
      <formula>1000</formula>
    </cfRule>
  </conditionalFormatting>
  <conditionalFormatting sqref="R10">
    <cfRule type="cellIs" dxfId="669" priority="186" operator="greaterThan">
      <formula>1000</formula>
    </cfRule>
  </conditionalFormatting>
  <conditionalFormatting sqref="S10">
    <cfRule type="cellIs" dxfId="668" priority="187" operator="greaterThan">
      <formula>1000</formula>
    </cfRule>
  </conditionalFormatting>
  <conditionalFormatting sqref="T10">
    <cfRule type="cellIs" dxfId="667" priority="188" operator="greaterThan">
      <formula>1000</formula>
    </cfRule>
  </conditionalFormatting>
  <conditionalFormatting sqref="U10">
    <cfRule type="cellIs" dxfId="666" priority="189" operator="greaterThan">
      <formula>1000</formula>
    </cfRule>
  </conditionalFormatting>
  <conditionalFormatting sqref="V10">
    <cfRule type="cellIs" dxfId="665" priority="190" operator="greaterThan">
      <formula>1000</formula>
    </cfRule>
  </conditionalFormatting>
  <conditionalFormatting sqref="D10">
    <cfRule type="cellIs" dxfId="664" priority="191" operator="greaterThan">
      <formula>1000</formula>
    </cfRule>
  </conditionalFormatting>
  <conditionalFormatting sqref="E10">
    <cfRule type="cellIs" dxfId="663" priority="192" operator="greaterThan">
      <formula>1000</formula>
    </cfRule>
  </conditionalFormatting>
  <conditionalFormatting sqref="F10">
    <cfRule type="cellIs" dxfId="662" priority="193" operator="greaterThan">
      <formula>1000</formula>
    </cfRule>
  </conditionalFormatting>
  <conditionalFormatting sqref="G10">
    <cfRule type="cellIs" dxfId="661" priority="194" operator="greaterThan">
      <formula>1000</formula>
    </cfRule>
  </conditionalFormatting>
  <conditionalFormatting sqref="H10">
    <cfRule type="cellIs" dxfId="660" priority="195" operator="greaterThan">
      <formula>1000</formula>
    </cfRule>
  </conditionalFormatting>
  <conditionalFormatting sqref="I10">
    <cfRule type="cellIs" dxfId="659" priority="196" operator="greaterThan">
      <formula>1000</formula>
    </cfRule>
  </conditionalFormatting>
  <conditionalFormatting sqref="J10">
    <cfRule type="cellIs" dxfId="658" priority="197" operator="greaterThan">
      <formula>1000</formula>
    </cfRule>
  </conditionalFormatting>
  <conditionalFormatting sqref="K10">
    <cfRule type="cellIs" dxfId="657" priority="198" operator="greaterThan">
      <formula>1000</formula>
    </cfRule>
  </conditionalFormatting>
  <conditionalFormatting sqref="L10">
    <cfRule type="cellIs" dxfId="656" priority="199" operator="greaterThan">
      <formula>1000</formula>
    </cfRule>
  </conditionalFormatting>
  <conditionalFormatting sqref="M10">
    <cfRule type="cellIs" dxfId="655" priority="200" operator="greaterThan">
      <formula>1000</formula>
    </cfRule>
  </conditionalFormatting>
  <conditionalFormatting sqref="N10">
    <cfRule type="cellIs" dxfId="654" priority="201" operator="greaterThan">
      <formula>1000</formula>
    </cfRule>
  </conditionalFormatting>
  <conditionalFormatting sqref="O10">
    <cfRule type="cellIs" dxfId="653" priority="202" operator="greaterThan">
      <formula>1000</formula>
    </cfRule>
  </conditionalFormatting>
  <conditionalFormatting sqref="P10">
    <cfRule type="cellIs" dxfId="652" priority="203" operator="greaterThan">
      <formula>1000</formula>
    </cfRule>
  </conditionalFormatting>
  <conditionalFormatting sqref="Q10">
    <cfRule type="cellIs" dxfId="651" priority="204" operator="greaterThan">
      <formula>1000</formula>
    </cfRule>
  </conditionalFormatting>
  <conditionalFormatting sqref="R10">
    <cfRule type="cellIs" dxfId="650" priority="205" operator="greaterThan">
      <formula>1000</formula>
    </cfRule>
  </conditionalFormatting>
  <conditionalFormatting sqref="S10">
    <cfRule type="cellIs" dxfId="649" priority="206" operator="greaterThan">
      <formula>1000</formula>
    </cfRule>
  </conditionalFormatting>
  <conditionalFormatting sqref="T10">
    <cfRule type="cellIs" dxfId="648" priority="207" operator="greaterThan">
      <formula>1000</formula>
    </cfRule>
  </conditionalFormatting>
  <conditionalFormatting sqref="U10">
    <cfRule type="cellIs" dxfId="647" priority="208" operator="greaterThan">
      <formula>1000</formula>
    </cfRule>
  </conditionalFormatting>
  <conditionalFormatting sqref="V10">
    <cfRule type="cellIs" dxfId="646" priority="209" operator="greaterThan">
      <formula>1000</formula>
    </cfRule>
  </conditionalFormatting>
  <conditionalFormatting sqref="D10">
    <cfRule type="cellIs" dxfId="645" priority="210" operator="greaterThan">
      <formula>1000</formula>
    </cfRule>
  </conditionalFormatting>
  <conditionalFormatting sqref="E10">
    <cfRule type="cellIs" dxfId="644" priority="211" operator="greaterThan">
      <formula>1000</formula>
    </cfRule>
  </conditionalFormatting>
  <conditionalFormatting sqref="F10">
    <cfRule type="cellIs" dxfId="643" priority="212" operator="greaterThan">
      <formula>1000</formula>
    </cfRule>
  </conditionalFormatting>
  <conditionalFormatting sqref="G10">
    <cfRule type="cellIs" dxfId="642" priority="213" operator="greaterThan">
      <formula>1000</formula>
    </cfRule>
  </conditionalFormatting>
  <conditionalFormatting sqref="H10">
    <cfRule type="cellIs" dxfId="641" priority="214" operator="greaterThan">
      <formula>1000</formula>
    </cfRule>
  </conditionalFormatting>
  <conditionalFormatting sqref="I10">
    <cfRule type="cellIs" dxfId="640" priority="215" operator="greaterThan">
      <formula>1000</formula>
    </cfRule>
  </conditionalFormatting>
  <conditionalFormatting sqref="J10">
    <cfRule type="cellIs" dxfId="639" priority="216" operator="greaterThan">
      <formula>1000</formula>
    </cfRule>
  </conditionalFormatting>
  <conditionalFormatting sqref="K10">
    <cfRule type="cellIs" dxfId="638" priority="217" operator="greaterThan">
      <formula>1000</formula>
    </cfRule>
  </conditionalFormatting>
  <conditionalFormatting sqref="L10">
    <cfRule type="cellIs" dxfId="637" priority="218" operator="greaterThan">
      <formula>1000</formula>
    </cfRule>
  </conditionalFormatting>
  <conditionalFormatting sqref="M10">
    <cfRule type="cellIs" dxfId="636" priority="219" operator="greaterThan">
      <formula>1000</formula>
    </cfRule>
  </conditionalFormatting>
  <conditionalFormatting sqref="N10">
    <cfRule type="cellIs" dxfId="635" priority="220" operator="greaterThan">
      <formula>1000</formula>
    </cfRule>
  </conditionalFormatting>
  <conditionalFormatting sqref="O10">
    <cfRule type="cellIs" dxfId="634" priority="221" operator="greaterThan">
      <formula>1000</formula>
    </cfRule>
  </conditionalFormatting>
  <conditionalFormatting sqref="P10">
    <cfRule type="cellIs" dxfId="633" priority="222" operator="greaterThan">
      <formula>1000</formula>
    </cfRule>
  </conditionalFormatting>
  <conditionalFormatting sqref="Q10">
    <cfRule type="cellIs" dxfId="632" priority="223" operator="greaterThan">
      <formula>1000</formula>
    </cfRule>
  </conditionalFormatting>
  <conditionalFormatting sqref="R10">
    <cfRule type="cellIs" dxfId="631" priority="224" operator="greaterThan">
      <formula>1000</formula>
    </cfRule>
  </conditionalFormatting>
  <conditionalFormatting sqref="S10">
    <cfRule type="cellIs" dxfId="630" priority="225" operator="greaterThan">
      <formula>1000</formula>
    </cfRule>
  </conditionalFormatting>
  <conditionalFormatting sqref="T10">
    <cfRule type="cellIs" dxfId="629" priority="226" operator="greaterThan">
      <formula>1000</formula>
    </cfRule>
  </conditionalFormatting>
  <conditionalFormatting sqref="U10">
    <cfRule type="cellIs" dxfId="628" priority="227" operator="greaterThan">
      <formula>1000</formula>
    </cfRule>
  </conditionalFormatting>
  <conditionalFormatting sqref="V10">
    <cfRule type="cellIs" dxfId="627" priority="228" operator="greaterThan">
      <formula>1000</formula>
    </cfRule>
  </conditionalFormatting>
  <conditionalFormatting sqref="D10">
    <cfRule type="cellIs" dxfId="626" priority="229" operator="greaterThan">
      <formula>1000</formula>
    </cfRule>
  </conditionalFormatting>
  <conditionalFormatting sqref="E10">
    <cfRule type="cellIs" dxfId="625" priority="230" operator="greaterThan">
      <formula>1000</formula>
    </cfRule>
  </conditionalFormatting>
  <conditionalFormatting sqref="F10">
    <cfRule type="cellIs" dxfId="624" priority="231" operator="greaterThan">
      <formula>1000</formula>
    </cfRule>
  </conditionalFormatting>
  <conditionalFormatting sqref="G10">
    <cfRule type="cellIs" dxfId="623" priority="232" operator="greaterThan">
      <formula>1000</formula>
    </cfRule>
  </conditionalFormatting>
  <conditionalFormatting sqref="H10">
    <cfRule type="cellIs" dxfId="622" priority="233" operator="greaterThan">
      <formula>1000</formula>
    </cfRule>
  </conditionalFormatting>
  <conditionalFormatting sqref="I10">
    <cfRule type="cellIs" dxfId="621" priority="234" operator="greaterThan">
      <formula>1000</formula>
    </cfRule>
  </conditionalFormatting>
  <conditionalFormatting sqref="J10">
    <cfRule type="cellIs" dxfId="620" priority="235" operator="greaterThan">
      <formula>1000</formula>
    </cfRule>
  </conditionalFormatting>
  <conditionalFormatting sqref="K10">
    <cfRule type="cellIs" dxfId="619" priority="236" operator="greaterThan">
      <formula>1000</formula>
    </cfRule>
  </conditionalFormatting>
  <conditionalFormatting sqref="L10">
    <cfRule type="cellIs" dxfId="618" priority="237" operator="greaterThan">
      <formula>1000</formula>
    </cfRule>
  </conditionalFormatting>
  <conditionalFormatting sqref="M10">
    <cfRule type="cellIs" dxfId="617" priority="238" operator="greaterThan">
      <formula>1000</formula>
    </cfRule>
  </conditionalFormatting>
  <conditionalFormatting sqref="N10">
    <cfRule type="cellIs" dxfId="616" priority="239" operator="greaterThan">
      <formula>1000</formula>
    </cfRule>
  </conditionalFormatting>
  <conditionalFormatting sqref="O10">
    <cfRule type="cellIs" dxfId="615" priority="240" operator="greaterThan">
      <formula>1000</formula>
    </cfRule>
  </conditionalFormatting>
  <conditionalFormatting sqref="P10">
    <cfRule type="cellIs" dxfId="614" priority="241" operator="greaterThan">
      <formula>1000</formula>
    </cfRule>
  </conditionalFormatting>
  <conditionalFormatting sqref="Q10">
    <cfRule type="cellIs" dxfId="613" priority="242" operator="greaterThan">
      <formula>1000</formula>
    </cfRule>
  </conditionalFormatting>
  <conditionalFormatting sqref="R10">
    <cfRule type="cellIs" dxfId="612" priority="243" operator="greaterThan">
      <formula>1000</formula>
    </cfRule>
  </conditionalFormatting>
  <conditionalFormatting sqref="S10">
    <cfRule type="cellIs" dxfId="611" priority="244" operator="greaterThan">
      <formula>1000</formula>
    </cfRule>
  </conditionalFormatting>
  <conditionalFormatting sqref="T10">
    <cfRule type="cellIs" dxfId="610" priority="245" operator="greaterThan">
      <formula>1000</formula>
    </cfRule>
  </conditionalFormatting>
  <conditionalFormatting sqref="U10">
    <cfRule type="cellIs" dxfId="609" priority="246" operator="greaterThan">
      <formula>1000</formula>
    </cfRule>
  </conditionalFormatting>
  <conditionalFormatting sqref="V10">
    <cfRule type="cellIs" dxfId="608" priority="247" operator="greaterThan">
      <formula>1000</formula>
    </cfRule>
  </conditionalFormatting>
  <conditionalFormatting sqref="D10">
    <cfRule type="cellIs" dxfId="607" priority="248" operator="greaterThan">
      <formula>1000</formula>
    </cfRule>
  </conditionalFormatting>
  <conditionalFormatting sqref="E10">
    <cfRule type="cellIs" dxfId="606" priority="249" operator="greaterThan">
      <formula>1000</formula>
    </cfRule>
  </conditionalFormatting>
  <conditionalFormatting sqref="F10">
    <cfRule type="cellIs" dxfId="605" priority="250" operator="greaterThan">
      <formula>1000</formula>
    </cfRule>
  </conditionalFormatting>
  <conditionalFormatting sqref="G10">
    <cfRule type="cellIs" dxfId="604" priority="251" operator="greaterThan">
      <formula>1000</formula>
    </cfRule>
  </conditionalFormatting>
  <conditionalFormatting sqref="H10">
    <cfRule type="cellIs" dxfId="603" priority="252" operator="greaterThan">
      <formula>1000</formula>
    </cfRule>
  </conditionalFormatting>
  <conditionalFormatting sqref="I10">
    <cfRule type="cellIs" dxfId="602" priority="253" operator="greaterThan">
      <formula>1000</formula>
    </cfRule>
  </conditionalFormatting>
  <conditionalFormatting sqref="J10">
    <cfRule type="cellIs" dxfId="601" priority="254" operator="greaterThan">
      <formula>1000</formula>
    </cfRule>
  </conditionalFormatting>
  <conditionalFormatting sqref="K10">
    <cfRule type="cellIs" dxfId="600" priority="255" operator="greaterThan">
      <formula>1000</formula>
    </cfRule>
  </conditionalFormatting>
  <conditionalFormatting sqref="L10">
    <cfRule type="cellIs" dxfId="599" priority="256" operator="greaterThan">
      <formula>1000</formula>
    </cfRule>
  </conditionalFormatting>
  <conditionalFormatting sqref="M10">
    <cfRule type="cellIs" dxfId="598" priority="257" operator="greaterThan">
      <formula>1000</formula>
    </cfRule>
  </conditionalFormatting>
  <conditionalFormatting sqref="N10">
    <cfRule type="cellIs" dxfId="597" priority="258" operator="greaterThan">
      <formula>1000</formula>
    </cfRule>
  </conditionalFormatting>
  <conditionalFormatting sqref="O10">
    <cfRule type="cellIs" dxfId="596" priority="259" operator="greaterThan">
      <formula>1000</formula>
    </cfRule>
  </conditionalFormatting>
  <conditionalFormatting sqref="P10">
    <cfRule type="cellIs" dxfId="595" priority="260" operator="greaterThan">
      <formula>1000</formula>
    </cfRule>
  </conditionalFormatting>
  <conditionalFormatting sqref="Q10">
    <cfRule type="cellIs" dxfId="594" priority="261" operator="greaterThan">
      <formula>1000</formula>
    </cfRule>
  </conditionalFormatting>
  <conditionalFormatting sqref="R10">
    <cfRule type="cellIs" dxfId="593" priority="262" operator="greaterThan">
      <formula>1000</formula>
    </cfRule>
  </conditionalFormatting>
  <conditionalFormatting sqref="S10">
    <cfRule type="cellIs" dxfId="592" priority="263" operator="greaterThan">
      <formula>1000</formula>
    </cfRule>
  </conditionalFormatting>
  <conditionalFormatting sqref="T10">
    <cfRule type="cellIs" dxfId="591" priority="264" operator="greaterThan">
      <formula>1000</formula>
    </cfRule>
  </conditionalFormatting>
  <conditionalFormatting sqref="U10">
    <cfRule type="cellIs" dxfId="590" priority="265" operator="greaterThan">
      <formula>1000</formula>
    </cfRule>
  </conditionalFormatting>
  <conditionalFormatting sqref="V10">
    <cfRule type="cellIs" dxfId="589" priority="266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J16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248</v>
      </c>
    </row>
    <row r="5" spans="1:36" ht="14.25" customHeight="1" x14ac:dyDescent="0.15">
      <c r="C5" s="50" t="s">
        <v>252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/>
      <c r="E11" s="9"/>
      <c r="F11" s="9"/>
      <c r="G11" s="17">
        <f t="shared" ref="G11:G46" si="2">SUM(W11:AA11)</f>
        <v>0</v>
      </c>
      <c r="H11" s="20"/>
      <c r="I11" s="9"/>
      <c r="J11" s="19"/>
      <c r="K11" s="21"/>
      <c r="L11" s="9"/>
      <c r="M11" s="22"/>
      <c r="N11" s="9"/>
      <c r="O11" s="22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/>
      <c r="E14" s="9"/>
      <c r="F14" s="9"/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/>
      <c r="E15" s="9"/>
      <c r="F15" s="9"/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/>
      <c r="E33" s="9"/>
      <c r="F33" s="9"/>
      <c r="G33" s="17">
        <f t="shared" si="2"/>
        <v>0</v>
      </c>
      <c r="H33" s="20"/>
      <c r="I33" s="9"/>
      <c r="J33" s="19"/>
      <c r="K33" s="21"/>
      <c r="L33" s="9"/>
      <c r="M33" s="22"/>
      <c r="N33" s="9"/>
      <c r="O33" s="22"/>
      <c r="P33" s="21"/>
      <c r="Q33" s="21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>
        <v>2700</v>
      </c>
      <c r="E34" s="9"/>
      <c r="F34" s="9">
        <v>6160</v>
      </c>
      <c r="G34" s="17">
        <f t="shared" si="2"/>
        <v>0</v>
      </c>
      <c r="H34" s="20"/>
      <c r="I34" s="9">
        <v>1250</v>
      </c>
      <c r="J34" s="19">
        <v>2800</v>
      </c>
      <c r="K34" s="21"/>
      <c r="L34" s="9"/>
      <c r="M34" s="22"/>
      <c r="N34" s="9"/>
      <c r="O34" s="22"/>
      <c r="P34" s="21"/>
      <c r="Q34" s="21"/>
      <c r="R34" s="21"/>
      <c r="S34" s="21"/>
      <c r="T34" s="21">
        <v>2800</v>
      </c>
      <c r="U34" s="21"/>
      <c r="V34" s="2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/>
      <c r="E39" s="9"/>
      <c r="F39" s="9"/>
      <c r="G39" s="17">
        <f t="shared" si="2"/>
        <v>0</v>
      </c>
      <c r="H39" s="20"/>
      <c r="I39" s="9">
        <v>6000</v>
      </c>
      <c r="J39" s="19">
        <v>0</v>
      </c>
      <c r="K39" s="21"/>
      <c r="L39" s="9"/>
      <c r="M39" s="22"/>
      <c r="N39" s="9"/>
      <c r="O39" s="22"/>
      <c r="P39" s="21"/>
      <c r="Q39" s="21"/>
      <c r="R39" s="21"/>
      <c r="S39" s="21">
        <v>0</v>
      </c>
      <c r="T39" s="21"/>
      <c r="U39" s="21"/>
      <c r="V39" s="21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/>
      <c r="E41" s="9"/>
      <c r="F41" s="9"/>
      <c r="G41" s="17">
        <f t="shared" si="2"/>
        <v>0</v>
      </c>
      <c r="H41" s="20"/>
      <c r="I41" s="9"/>
      <c r="J41" s="19"/>
      <c r="K41" s="21"/>
      <c r="L41" s="9"/>
      <c r="M41" s="22"/>
      <c r="N41" s="9"/>
      <c r="O41" s="22"/>
      <c r="P41" s="21"/>
      <c r="Q41" s="21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2700</v>
      </c>
      <c r="E47" s="25">
        <f t="shared" si="3"/>
        <v>0</v>
      </c>
      <c r="F47" s="25">
        <f t="shared" si="3"/>
        <v>6160</v>
      </c>
      <c r="G47" s="26">
        <f t="shared" si="3"/>
        <v>0</v>
      </c>
      <c r="H47" s="27">
        <f t="shared" si="3"/>
        <v>0</v>
      </c>
      <c r="I47" s="28">
        <f t="shared" si="3"/>
        <v>7250</v>
      </c>
      <c r="J47" s="29">
        <f t="shared" si="3"/>
        <v>2800</v>
      </c>
      <c r="K47" s="30">
        <f t="shared" si="3"/>
        <v>0</v>
      </c>
      <c r="L47" s="30">
        <f t="shared" si="3"/>
        <v>0</v>
      </c>
      <c r="M47" s="30">
        <f t="shared" si="3"/>
        <v>0</v>
      </c>
      <c r="N47" s="30">
        <f t="shared" si="3"/>
        <v>0</v>
      </c>
      <c r="O47" s="30">
        <f t="shared" si="3"/>
        <v>0</v>
      </c>
      <c r="P47" s="30">
        <f t="shared" si="3"/>
        <v>0</v>
      </c>
      <c r="Q47" s="30">
        <f t="shared" si="3"/>
        <v>0</v>
      </c>
      <c r="R47" s="30">
        <f t="shared" si="3"/>
        <v>0</v>
      </c>
      <c r="S47" s="30">
        <f t="shared" si="3"/>
        <v>0</v>
      </c>
      <c r="T47" s="25">
        <f t="shared" si="3"/>
        <v>2800</v>
      </c>
      <c r="U47" s="28">
        <f t="shared" si="3"/>
        <v>0</v>
      </c>
      <c r="V47" s="30">
        <f t="shared" si="3"/>
        <v>0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/>
      <c r="E49" s="9"/>
      <c r="F49" s="9"/>
      <c r="G49" s="17">
        <f t="shared" ref="G49:G80" si="5">SUM(W49:AA49)</f>
        <v>0</v>
      </c>
      <c r="H49" s="20"/>
      <c r="I49" s="9"/>
      <c r="J49" s="19"/>
      <c r="K49" s="32"/>
      <c r="L49" s="33"/>
      <c r="M49" s="34"/>
      <c r="N49" s="33"/>
      <c r="O49" s="34"/>
      <c r="P49" s="32"/>
      <c r="Q49" s="32"/>
      <c r="R49" s="32"/>
      <c r="S49" s="32"/>
      <c r="T49" s="32"/>
      <c r="U49" s="32"/>
      <c r="V49" s="3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/>
      <c r="J51" s="19"/>
      <c r="K51" s="32"/>
      <c r="L51" s="33"/>
      <c r="M51" s="34"/>
      <c r="N51" s="33"/>
      <c r="O51" s="34"/>
      <c r="P51" s="32"/>
      <c r="Q51" s="32"/>
      <c r="R51" s="32"/>
      <c r="S51" s="32"/>
      <c r="T51" s="32"/>
      <c r="U51" s="32"/>
      <c r="V51" s="3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/>
      <c r="E54" s="9"/>
      <c r="F54" s="9"/>
      <c r="G54" s="17">
        <f t="shared" si="5"/>
        <v>0</v>
      </c>
      <c r="H54" s="20"/>
      <c r="I54" s="9">
        <v>0</v>
      </c>
      <c r="J54" s="19">
        <v>0</v>
      </c>
      <c r="K54" s="32">
        <v>0</v>
      </c>
      <c r="L54" s="33">
        <v>0</v>
      </c>
      <c r="M54" s="34">
        <v>0</v>
      </c>
      <c r="N54" s="33">
        <v>0</v>
      </c>
      <c r="O54" s="34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/>
      <c r="J55" s="19"/>
      <c r="K55" s="32"/>
      <c r="L55" s="33"/>
      <c r="M55" s="34"/>
      <c r="N55" s="33"/>
      <c r="O55" s="34"/>
      <c r="P55" s="32"/>
      <c r="Q55" s="32"/>
      <c r="R55" s="32"/>
      <c r="S55" s="32"/>
      <c r="T55" s="32"/>
      <c r="U55" s="32"/>
      <c r="V55" s="3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/>
      <c r="J56" s="19"/>
      <c r="K56" s="32"/>
      <c r="L56" s="33"/>
      <c r="M56" s="34"/>
      <c r="N56" s="33"/>
      <c r="O56" s="34"/>
      <c r="P56" s="32"/>
      <c r="Q56" s="32"/>
      <c r="R56" s="32"/>
      <c r="S56" s="32"/>
      <c r="T56" s="32"/>
      <c r="U56" s="32"/>
      <c r="V56" s="3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/>
      <c r="J57" s="19"/>
      <c r="K57" s="32"/>
      <c r="L57" s="33"/>
      <c r="M57" s="34"/>
      <c r="N57" s="33"/>
      <c r="O57" s="34"/>
      <c r="P57" s="32"/>
      <c r="Q57" s="32"/>
      <c r="R57" s="32"/>
      <c r="S57" s="32"/>
      <c r="T57" s="32"/>
      <c r="U57" s="32"/>
      <c r="V57" s="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/>
      <c r="J58" s="19"/>
      <c r="K58" s="32"/>
      <c r="L58" s="33"/>
      <c r="M58" s="34"/>
      <c r="N58" s="33"/>
      <c r="O58" s="34"/>
      <c r="P58" s="32"/>
      <c r="Q58" s="32"/>
      <c r="R58" s="32"/>
      <c r="S58" s="32"/>
      <c r="T58" s="32"/>
      <c r="U58" s="32"/>
      <c r="V58" s="3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/>
      <c r="E60" s="9"/>
      <c r="F60" s="9"/>
      <c r="G60" s="17">
        <f t="shared" si="5"/>
        <v>0</v>
      </c>
      <c r="H60" s="20"/>
      <c r="I60" s="9"/>
      <c r="J60" s="19"/>
      <c r="K60" s="21"/>
      <c r="L60" s="9"/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/>
      <c r="J61" s="19"/>
      <c r="K61" s="32"/>
      <c r="L61" s="33"/>
      <c r="M61" s="34"/>
      <c r="N61" s="33"/>
      <c r="O61" s="34"/>
      <c r="P61" s="32"/>
      <c r="Q61" s="32"/>
      <c r="R61" s="32"/>
      <c r="S61" s="32"/>
      <c r="T61" s="32"/>
      <c r="U61" s="32"/>
      <c r="V61" s="3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/>
      <c r="J62" s="19"/>
      <c r="K62" s="32"/>
      <c r="L62" s="33"/>
      <c r="M62" s="34"/>
      <c r="N62" s="33"/>
      <c r="O62" s="34"/>
      <c r="P62" s="32"/>
      <c r="Q62" s="32"/>
      <c r="R62" s="32"/>
      <c r="S62" s="32"/>
      <c r="T62" s="32"/>
      <c r="U62" s="32"/>
      <c r="V62" s="3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/>
      <c r="J63" s="19"/>
      <c r="K63" s="32"/>
      <c r="L63" s="33"/>
      <c r="M63" s="34"/>
      <c r="N63" s="33"/>
      <c r="O63" s="34"/>
      <c r="P63" s="32"/>
      <c r="Q63" s="32"/>
      <c r="R63" s="32"/>
      <c r="S63" s="32"/>
      <c r="T63" s="32"/>
      <c r="U63" s="32"/>
      <c r="V63" s="3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/>
      <c r="E68" s="9"/>
      <c r="F68" s="9"/>
      <c r="G68" s="17">
        <f t="shared" si="5"/>
        <v>0</v>
      </c>
      <c r="H68" s="20"/>
      <c r="I68" s="9"/>
      <c r="J68" s="19"/>
      <c r="K68" s="21"/>
      <c r="L68" s="9"/>
      <c r="M68" s="22"/>
      <c r="N68" s="9"/>
      <c r="O68" s="22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/>
      <c r="E71" s="9"/>
      <c r="F71" s="9"/>
      <c r="G71" s="17">
        <f t="shared" si="5"/>
        <v>0</v>
      </c>
      <c r="H71" s="20"/>
      <c r="I71" s="9"/>
      <c r="J71" s="19"/>
      <c r="K71" s="21"/>
      <c r="L71" s="9"/>
      <c r="M71" s="22"/>
      <c r="N71" s="9"/>
      <c r="O71" s="22"/>
      <c r="P71" s="21"/>
      <c r="Q71" s="21"/>
      <c r="R71" s="21"/>
      <c r="S71" s="21"/>
      <c r="T71" s="21"/>
      <c r="U71" s="21"/>
      <c r="V71" s="2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/>
      <c r="E74" s="9"/>
      <c r="F74" s="9"/>
      <c r="G74" s="17">
        <f t="shared" si="5"/>
        <v>0</v>
      </c>
      <c r="H74" s="20"/>
      <c r="I74" s="9"/>
      <c r="J74" s="19"/>
      <c r="K74" s="21"/>
      <c r="L74" s="9"/>
      <c r="M74" s="22"/>
      <c r="N74" s="9"/>
      <c r="O74" s="22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/>
      <c r="E76" s="9"/>
      <c r="F76" s="9"/>
      <c r="G76" s="17">
        <f t="shared" si="5"/>
        <v>0</v>
      </c>
      <c r="H76" s="20"/>
      <c r="I76" s="9"/>
      <c r="J76" s="19"/>
      <c r="K76" s="21"/>
      <c r="L76" s="9"/>
      <c r="M76" s="22"/>
      <c r="N76" s="9"/>
      <c r="O76" s="22"/>
      <c r="P76" s="21"/>
      <c r="Q76" s="21"/>
      <c r="R76" s="21"/>
      <c r="S76" s="21"/>
      <c r="T76" s="21"/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/>
      <c r="E77" s="9"/>
      <c r="F77" s="9"/>
      <c r="G77" s="17">
        <f t="shared" si="5"/>
        <v>0</v>
      </c>
      <c r="H77" s="20"/>
      <c r="I77" s="9"/>
      <c r="J77" s="19"/>
      <c r="K77" s="21"/>
      <c r="L77" s="9"/>
      <c r="M77" s="22"/>
      <c r="N77" s="9"/>
      <c r="O77" s="22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/>
      <c r="E79" s="9"/>
      <c r="F79" s="9"/>
      <c r="G79" s="17">
        <f t="shared" si="5"/>
        <v>0</v>
      </c>
      <c r="H79" s="20"/>
      <c r="I79" s="9"/>
      <c r="J79" s="19"/>
      <c r="K79" s="21"/>
      <c r="L79" s="9"/>
      <c r="M79" s="22"/>
      <c r="N79" s="9"/>
      <c r="O79" s="22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/>
      <c r="E82" s="9"/>
      <c r="F82" s="9"/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/>
      <c r="E83" s="9"/>
      <c r="F83" s="9"/>
      <c r="G83" s="17">
        <f t="shared" si="7"/>
        <v>0</v>
      </c>
      <c r="H83" s="20"/>
      <c r="I83" s="9">
        <v>800</v>
      </c>
      <c r="J83" s="19">
        <v>300</v>
      </c>
      <c r="K83" s="21"/>
      <c r="L83" s="9"/>
      <c r="M83" s="22"/>
      <c r="N83" s="9"/>
      <c r="O83" s="22"/>
      <c r="P83" s="21"/>
      <c r="Q83" s="21"/>
      <c r="R83" s="21"/>
      <c r="S83" s="21"/>
      <c r="T83" s="21">
        <v>300</v>
      </c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/>
      <c r="E85" s="9"/>
      <c r="F85" s="9"/>
      <c r="G85" s="17">
        <f t="shared" si="7"/>
        <v>0</v>
      </c>
      <c r="H85" s="20"/>
      <c r="I85" s="9"/>
      <c r="J85" s="19"/>
      <c r="K85" s="21"/>
      <c r="L85" s="9"/>
      <c r="M85" s="22"/>
      <c r="N85" s="9"/>
      <c r="O85" s="22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/>
      <c r="E86" s="9"/>
      <c r="F86" s="9"/>
      <c r="G86" s="17">
        <f t="shared" si="7"/>
        <v>0</v>
      </c>
      <c r="H86" s="20"/>
      <c r="I86" s="9"/>
      <c r="J86" s="19"/>
      <c r="K86" s="21"/>
      <c r="L86" s="9"/>
      <c r="M86" s="22"/>
      <c r="N86" s="9"/>
      <c r="O86" s="22"/>
      <c r="P86" s="21"/>
      <c r="Q86" s="21"/>
      <c r="R86" s="21"/>
      <c r="S86" s="21"/>
      <c r="T86" s="21"/>
      <c r="U86" s="21"/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3.5" customHeight="1" x14ac:dyDescent="0.15">
      <c r="B87" s="7" t="s">
        <v>74</v>
      </c>
      <c r="C87" s="8" t="str">
        <f t="shared" si="6"/>
        <v>(5306) AWARDS</v>
      </c>
      <c r="D87" s="9"/>
      <c r="E87" s="9"/>
      <c r="F87" s="9"/>
      <c r="G87" s="17">
        <f t="shared" si="7"/>
        <v>0</v>
      </c>
      <c r="H87" s="20"/>
      <c r="I87" s="9">
        <v>4000</v>
      </c>
      <c r="J87" s="19">
        <v>0</v>
      </c>
      <c r="K87" s="21"/>
      <c r="L87" s="9"/>
      <c r="M87" s="22"/>
      <c r="N87" s="9"/>
      <c r="O87" s="22"/>
      <c r="P87" s="21"/>
      <c r="Q87" s="21"/>
      <c r="R87" s="21"/>
      <c r="S87" s="21">
        <v>0</v>
      </c>
      <c r="T87" s="21"/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/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/>
      <c r="E90" s="9"/>
      <c r="F90" s="9"/>
      <c r="G90" s="17">
        <f t="shared" si="7"/>
        <v>0</v>
      </c>
      <c r="H90" s="20"/>
      <c r="I90" s="9">
        <v>800</v>
      </c>
      <c r="J90" s="19">
        <v>800</v>
      </c>
      <c r="K90" s="21"/>
      <c r="L90" s="9"/>
      <c r="M90" s="22"/>
      <c r="N90" s="9"/>
      <c r="O90" s="22"/>
      <c r="P90" s="21"/>
      <c r="Q90" s="21"/>
      <c r="R90" s="21"/>
      <c r="S90" s="21"/>
      <c r="T90" s="21">
        <v>800</v>
      </c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/>
      <c r="E93" s="9"/>
      <c r="F93" s="9"/>
      <c r="G93" s="17">
        <f t="shared" si="7"/>
        <v>0</v>
      </c>
      <c r="H93" s="20"/>
      <c r="I93" s="9"/>
      <c r="J93" s="19"/>
      <c r="K93" s="21"/>
      <c r="L93" s="9"/>
      <c r="M93" s="22"/>
      <c r="N93" s="9"/>
      <c r="O93" s="22"/>
      <c r="P93" s="21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/>
      <c r="J94" s="19"/>
      <c r="K94" s="21"/>
      <c r="L94" s="9"/>
      <c r="M94" s="22"/>
      <c r="N94" s="9"/>
      <c r="O94" s="22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/>
      <c r="E95" s="9"/>
      <c r="F95" s="9">
        <v>696.32</v>
      </c>
      <c r="G95" s="17">
        <f t="shared" si="7"/>
        <v>0</v>
      </c>
      <c r="H95" s="20"/>
      <c r="I95" s="9"/>
      <c r="J95" s="19"/>
      <c r="K95" s="21"/>
      <c r="L95" s="9"/>
      <c r="M95" s="22"/>
      <c r="N95" s="9"/>
      <c r="O95" s="22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/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/>
      <c r="E107" s="9"/>
      <c r="F107" s="9"/>
      <c r="G107" s="17">
        <f t="shared" si="7"/>
        <v>0</v>
      </c>
      <c r="H107" s="20"/>
      <c r="I107" s="9"/>
      <c r="J107" s="19"/>
      <c r="K107" s="21"/>
      <c r="L107" s="9"/>
      <c r="M107" s="22"/>
      <c r="N107" s="9"/>
      <c r="O107" s="22"/>
      <c r="P107" s="21"/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/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/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/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/>
      <c r="E116" s="9"/>
      <c r="F116" s="9"/>
      <c r="G116" s="17">
        <f t="shared" si="9"/>
        <v>0</v>
      </c>
      <c r="H116" s="20"/>
      <c r="I116" s="9"/>
      <c r="J116" s="19"/>
      <c r="K116" s="21"/>
      <c r="L116" s="9"/>
      <c r="M116" s="22"/>
      <c r="N116" s="9"/>
      <c r="O116" s="22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/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/>
      <c r="G123" s="17">
        <f t="shared" si="9"/>
        <v>0</v>
      </c>
      <c r="H123" s="20"/>
      <c r="I123" s="9"/>
      <c r="J123" s="19"/>
      <c r="K123" s="21"/>
      <c r="L123" s="9"/>
      <c r="M123" s="22"/>
      <c r="N123" s="9"/>
      <c r="O123" s="22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/>
      <c r="E125" s="9"/>
      <c r="F125" s="9"/>
      <c r="G125" s="17">
        <f t="shared" si="9"/>
        <v>0</v>
      </c>
      <c r="H125" s="20"/>
      <c r="I125" s="9"/>
      <c r="J125" s="19"/>
      <c r="K125" s="21"/>
      <c r="L125" s="9"/>
      <c r="M125" s="22"/>
      <c r="N125" s="9"/>
      <c r="O125" s="22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/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/>
      <c r="E136" s="9"/>
      <c r="F136" s="9">
        <v>917.18</v>
      </c>
      <c r="G136" s="17">
        <f t="shared" si="9"/>
        <v>0</v>
      </c>
      <c r="H136" s="20"/>
      <c r="I136" s="9"/>
      <c r="J136" s="19"/>
      <c r="K136" s="21"/>
      <c r="L136" s="9"/>
      <c r="M136" s="22"/>
      <c r="N136" s="9"/>
      <c r="O136" s="22"/>
      <c r="P136" s="21"/>
      <c r="Q136" s="21"/>
      <c r="R136" s="21"/>
      <c r="S136" s="21"/>
      <c r="T136" s="21"/>
      <c r="U136" s="21"/>
      <c r="V136" s="21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/>
      <c r="E138" s="9"/>
      <c r="F138" s="9"/>
      <c r="G138" s="17">
        <f t="shared" si="9"/>
        <v>0</v>
      </c>
      <c r="H138" s="20"/>
      <c r="I138" s="9"/>
      <c r="J138" s="19"/>
      <c r="K138" s="21"/>
      <c r="L138" s="9"/>
      <c r="M138" s="22"/>
      <c r="N138" s="9"/>
      <c r="O138" s="22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/>
      <c r="E141" s="9"/>
      <c r="F141" s="9"/>
      <c r="G141" s="17">
        <f t="shared" si="9"/>
        <v>0</v>
      </c>
      <c r="H141" s="20"/>
      <c r="I141" s="9"/>
      <c r="J141" s="19"/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/>
      <c r="E142" s="9"/>
      <c r="F142" s="9"/>
      <c r="G142" s="17">
        <f t="shared" si="9"/>
        <v>0</v>
      </c>
      <c r="H142" s="20"/>
      <c r="I142" s="9"/>
      <c r="J142" s="19"/>
      <c r="K142" s="21"/>
      <c r="L142" s="9"/>
      <c r="M142" s="22"/>
      <c r="N142" s="9"/>
      <c r="O142" s="22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/>
      <c r="E145" s="9"/>
      <c r="F145" s="9"/>
      <c r="G145" s="17">
        <f t="shared" ref="G145:G156" si="11">SUM(W145:AA145)</f>
        <v>0</v>
      </c>
      <c r="H145" s="20"/>
      <c r="I145" s="9"/>
      <c r="J145" s="19"/>
      <c r="K145" s="21"/>
      <c r="L145" s="9"/>
      <c r="M145" s="22"/>
      <c r="N145" s="9"/>
      <c r="O145" s="22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/>
      <c r="E146" s="9"/>
      <c r="F146" s="9"/>
      <c r="G146" s="17">
        <f t="shared" si="11"/>
        <v>0</v>
      </c>
      <c r="H146" s="20"/>
      <c r="I146" s="9"/>
      <c r="J146" s="19"/>
      <c r="K146" s="21"/>
      <c r="L146" s="9"/>
      <c r="M146" s="22"/>
      <c r="N146" s="9"/>
      <c r="O146" s="22"/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/>
      <c r="E147" s="9"/>
      <c r="F147" s="9"/>
      <c r="G147" s="17">
        <f t="shared" si="11"/>
        <v>0</v>
      </c>
      <c r="H147" s="20"/>
      <c r="I147" s="9"/>
      <c r="J147" s="19"/>
      <c r="K147" s="21"/>
      <c r="L147" s="9"/>
      <c r="M147" s="22"/>
      <c r="N147" s="9"/>
      <c r="O147" s="22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/>
      <c r="E149" s="9"/>
      <c r="F149" s="9"/>
      <c r="G149" s="17">
        <f t="shared" si="11"/>
        <v>0</v>
      </c>
      <c r="H149" s="20"/>
      <c r="I149" s="9"/>
      <c r="J149" s="19"/>
      <c r="K149" s="21"/>
      <c r="L149" s="9"/>
      <c r="M149" s="22"/>
      <c r="N149" s="9"/>
      <c r="O149" s="22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/>
      <c r="I152" s="9"/>
      <c r="J152" s="19"/>
      <c r="K152" s="21"/>
      <c r="L152" s="9"/>
      <c r="M152" s="22"/>
      <c r="N152" s="9"/>
      <c r="O152" s="22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>
        <v>699.3</v>
      </c>
      <c r="E153" s="9"/>
      <c r="F153" s="9">
        <v>1626.24</v>
      </c>
      <c r="G153" s="17">
        <f t="shared" si="11"/>
        <v>0</v>
      </c>
      <c r="H153" s="20"/>
      <c r="I153" s="9">
        <v>331</v>
      </c>
      <c r="J153" s="19">
        <v>742</v>
      </c>
      <c r="K153" s="21"/>
      <c r="L153" s="9"/>
      <c r="M153" s="22"/>
      <c r="N153" s="9"/>
      <c r="O153" s="22"/>
      <c r="P153" s="21"/>
      <c r="Q153" s="21"/>
      <c r="R153" s="21"/>
      <c r="S153" s="21"/>
      <c r="T153" s="21">
        <v>742</v>
      </c>
      <c r="U153" s="21"/>
      <c r="V153" s="21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/>
      <c r="E155" s="9"/>
      <c r="F155" s="9"/>
      <c r="G155" s="17">
        <f t="shared" si="11"/>
        <v>0</v>
      </c>
      <c r="H155" s="20"/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>
        <v>699.3</v>
      </c>
      <c r="E156" s="25"/>
      <c r="F156" s="25">
        <v>3239.74</v>
      </c>
      <c r="G156" s="35">
        <f t="shared" si="11"/>
        <v>0</v>
      </c>
      <c r="H156" s="27"/>
      <c r="I156" s="28">
        <v>5931</v>
      </c>
      <c r="J156" s="29">
        <v>1842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25">
        <v>1842</v>
      </c>
      <c r="U156" s="28">
        <v>0</v>
      </c>
      <c r="V156" s="30">
        <v>0</v>
      </c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2000.7</v>
      </c>
      <c r="E158" s="38">
        <f t="shared" si="12"/>
        <v>0</v>
      </c>
      <c r="F158" s="38">
        <f t="shared" si="12"/>
        <v>2920.26</v>
      </c>
      <c r="G158" s="39">
        <f t="shared" si="12"/>
        <v>0</v>
      </c>
      <c r="H158" s="40">
        <f t="shared" si="12"/>
        <v>0</v>
      </c>
      <c r="I158" s="41">
        <f t="shared" si="12"/>
        <v>1319</v>
      </c>
      <c r="J158" s="42">
        <f t="shared" si="12"/>
        <v>958</v>
      </c>
      <c r="K158" s="43">
        <f t="shared" si="12"/>
        <v>0</v>
      </c>
      <c r="L158" s="43">
        <f t="shared" si="12"/>
        <v>0</v>
      </c>
      <c r="M158" s="43">
        <f t="shared" si="12"/>
        <v>0</v>
      </c>
      <c r="N158" s="43">
        <f t="shared" si="12"/>
        <v>0</v>
      </c>
      <c r="O158" s="43">
        <f t="shared" si="12"/>
        <v>0</v>
      </c>
      <c r="P158" s="43">
        <f t="shared" si="12"/>
        <v>0</v>
      </c>
      <c r="Q158" s="43">
        <f t="shared" si="12"/>
        <v>0</v>
      </c>
      <c r="R158" s="43">
        <f t="shared" si="12"/>
        <v>0</v>
      </c>
      <c r="S158" s="43">
        <f t="shared" si="12"/>
        <v>0</v>
      </c>
      <c r="T158" s="38">
        <f t="shared" si="12"/>
        <v>958</v>
      </c>
      <c r="U158" s="41">
        <f t="shared" si="12"/>
        <v>0</v>
      </c>
      <c r="V158" s="43">
        <f t="shared" si="12"/>
        <v>0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/>
      <c r="E160" s="45"/>
      <c r="F160" s="45"/>
      <c r="G160" s="4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588" priority="1" operator="greaterThan">
      <formula>1000</formula>
    </cfRule>
  </conditionalFormatting>
  <conditionalFormatting sqref="E10">
    <cfRule type="cellIs" dxfId="587" priority="2" operator="greaterThan">
      <formula>1000</formula>
    </cfRule>
  </conditionalFormatting>
  <conditionalFormatting sqref="F10">
    <cfRule type="cellIs" dxfId="586" priority="3" operator="greaterThan">
      <formula>1000</formula>
    </cfRule>
  </conditionalFormatting>
  <conditionalFormatting sqref="G10">
    <cfRule type="cellIs" dxfId="585" priority="4" operator="greaterThan">
      <formula>1000</formula>
    </cfRule>
  </conditionalFormatting>
  <conditionalFormatting sqref="H10">
    <cfRule type="cellIs" dxfId="584" priority="5" operator="greaterThan">
      <formula>1000</formula>
    </cfRule>
  </conditionalFormatting>
  <conditionalFormatting sqref="I10">
    <cfRule type="cellIs" dxfId="583" priority="6" operator="greaterThan">
      <formula>1000</formula>
    </cfRule>
  </conditionalFormatting>
  <conditionalFormatting sqref="J10">
    <cfRule type="cellIs" dxfId="582" priority="7" operator="greaterThan">
      <formula>1000</formula>
    </cfRule>
  </conditionalFormatting>
  <conditionalFormatting sqref="K10">
    <cfRule type="cellIs" dxfId="581" priority="8" operator="greaterThan">
      <formula>1000</formula>
    </cfRule>
  </conditionalFormatting>
  <conditionalFormatting sqref="L10">
    <cfRule type="cellIs" dxfId="580" priority="9" operator="greaterThan">
      <formula>1000</formula>
    </cfRule>
  </conditionalFormatting>
  <conditionalFormatting sqref="M10">
    <cfRule type="cellIs" dxfId="579" priority="10" operator="greaterThan">
      <formula>1000</formula>
    </cfRule>
  </conditionalFormatting>
  <conditionalFormatting sqref="N10">
    <cfRule type="cellIs" dxfId="578" priority="11" operator="greaterThan">
      <formula>1000</formula>
    </cfRule>
  </conditionalFormatting>
  <conditionalFormatting sqref="O10">
    <cfRule type="cellIs" dxfId="577" priority="12" operator="greaterThan">
      <formula>1000</formula>
    </cfRule>
  </conditionalFormatting>
  <conditionalFormatting sqref="P10">
    <cfRule type="cellIs" dxfId="576" priority="13" operator="greaterThan">
      <formula>1000</formula>
    </cfRule>
  </conditionalFormatting>
  <conditionalFormatting sqref="Q10">
    <cfRule type="cellIs" dxfId="575" priority="14" operator="greaterThan">
      <formula>1000</formula>
    </cfRule>
  </conditionalFormatting>
  <conditionalFormatting sqref="R10">
    <cfRule type="cellIs" dxfId="574" priority="15" operator="greaterThan">
      <formula>1000</formula>
    </cfRule>
  </conditionalFormatting>
  <conditionalFormatting sqref="S10">
    <cfRule type="cellIs" dxfId="573" priority="16" operator="greaterThan">
      <formula>1000</formula>
    </cfRule>
  </conditionalFormatting>
  <conditionalFormatting sqref="T10">
    <cfRule type="cellIs" dxfId="572" priority="17" operator="greaterThan">
      <formula>1000</formula>
    </cfRule>
  </conditionalFormatting>
  <conditionalFormatting sqref="U10">
    <cfRule type="cellIs" dxfId="571" priority="18" operator="greaterThan">
      <formula>1000</formula>
    </cfRule>
  </conditionalFormatting>
  <conditionalFormatting sqref="V10">
    <cfRule type="cellIs" dxfId="570" priority="19" operator="greaterThan">
      <formula>1000</formula>
    </cfRule>
  </conditionalFormatting>
  <conditionalFormatting sqref="D10">
    <cfRule type="cellIs" dxfId="569" priority="20" operator="greaterThan">
      <formula>1000</formula>
    </cfRule>
  </conditionalFormatting>
  <conditionalFormatting sqref="E10">
    <cfRule type="cellIs" dxfId="568" priority="21" operator="greaterThan">
      <formula>1000</formula>
    </cfRule>
  </conditionalFormatting>
  <conditionalFormatting sqref="F10">
    <cfRule type="cellIs" dxfId="567" priority="22" operator="greaterThan">
      <formula>1000</formula>
    </cfRule>
  </conditionalFormatting>
  <conditionalFormatting sqref="G10">
    <cfRule type="cellIs" dxfId="566" priority="23" operator="greaterThan">
      <formula>1000</formula>
    </cfRule>
  </conditionalFormatting>
  <conditionalFormatting sqref="H10">
    <cfRule type="cellIs" dxfId="565" priority="24" operator="greaterThan">
      <formula>1000</formula>
    </cfRule>
  </conditionalFormatting>
  <conditionalFormatting sqref="I10">
    <cfRule type="cellIs" dxfId="564" priority="25" operator="greaterThan">
      <formula>1000</formula>
    </cfRule>
  </conditionalFormatting>
  <conditionalFormatting sqref="J10">
    <cfRule type="cellIs" dxfId="563" priority="26" operator="greaterThan">
      <formula>1000</formula>
    </cfRule>
  </conditionalFormatting>
  <conditionalFormatting sqref="K10">
    <cfRule type="cellIs" dxfId="562" priority="27" operator="greaterThan">
      <formula>1000</formula>
    </cfRule>
  </conditionalFormatting>
  <conditionalFormatting sqref="L10">
    <cfRule type="cellIs" dxfId="561" priority="28" operator="greaterThan">
      <formula>1000</formula>
    </cfRule>
  </conditionalFormatting>
  <conditionalFormatting sqref="M10">
    <cfRule type="cellIs" dxfId="560" priority="29" operator="greaterThan">
      <formula>1000</formula>
    </cfRule>
  </conditionalFormatting>
  <conditionalFormatting sqref="N10">
    <cfRule type="cellIs" dxfId="559" priority="30" operator="greaterThan">
      <formula>1000</formula>
    </cfRule>
  </conditionalFormatting>
  <conditionalFormatting sqref="O10">
    <cfRule type="cellIs" dxfId="558" priority="31" operator="greaterThan">
      <formula>1000</formula>
    </cfRule>
  </conditionalFormatting>
  <conditionalFormatting sqref="P10">
    <cfRule type="cellIs" dxfId="557" priority="32" operator="greaterThan">
      <formula>1000</formula>
    </cfRule>
  </conditionalFormatting>
  <conditionalFormatting sqref="Q10">
    <cfRule type="cellIs" dxfId="556" priority="33" operator="greaterThan">
      <formula>1000</formula>
    </cfRule>
  </conditionalFormatting>
  <conditionalFormatting sqref="R10">
    <cfRule type="cellIs" dxfId="555" priority="34" operator="greaterThan">
      <formula>1000</formula>
    </cfRule>
  </conditionalFormatting>
  <conditionalFormatting sqref="S10">
    <cfRule type="cellIs" dxfId="554" priority="35" operator="greaterThan">
      <formula>1000</formula>
    </cfRule>
  </conditionalFormatting>
  <conditionalFormatting sqref="T10">
    <cfRule type="cellIs" dxfId="553" priority="36" operator="greaterThan">
      <formula>1000</formula>
    </cfRule>
  </conditionalFormatting>
  <conditionalFormatting sqref="U10">
    <cfRule type="cellIs" dxfId="552" priority="37" operator="greaterThan">
      <formula>1000</formula>
    </cfRule>
  </conditionalFormatting>
  <conditionalFormatting sqref="V10">
    <cfRule type="cellIs" dxfId="551" priority="38" operator="greaterThan">
      <formula>1000</formula>
    </cfRule>
  </conditionalFormatting>
  <conditionalFormatting sqref="D10">
    <cfRule type="cellIs" dxfId="550" priority="39" operator="greaterThan">
      <formula>1000</formula>
    </cfRule>
  </conditionalFormatting>
  <conditionalFormatting sqref="E10">
    <cfRule type="cellIs" dxfId="549" priority="40" operator="greaterThan">
      <formula>1000</formula>
    </cfRule>
  </conditionalFormatting>
  <conditionalFormatting sqref="F10">
    <cfRule type="cellIs" dxfId="548" priority="41" operator="greaterThan">
      <formula>1000</formula>
    </cfRule>
  </conditionalFormatting>
  <conditionalFormatting sqref="G10">
    <cfRule type="cellIs" dxfId="547" priority="42" operator="greaterThan">
      <formula>1000</formula>
    </cfRule>
  </conditionalFormatting>
  <conditionalFormatting sqref="H10">
    <cfRule type="cellIs" dxfId="546" priority="43" operator="greaterThan">
      <formula>1000</formula>
    </cfRule>
  </conditionalFormatting>
  <conditionalFormatting sqref="I10">
    <cfRule type="cellIs" dxfId="545" priority="44" operator="greaterThan">
      <formula>1000</formula>
    </cfRule>
  </conditionalFormatting>
  <conditionalFormatting sqref="J10">
    <cfRule type="cellIs" dxfId="544" priority="45" operator="greaterThan">
      <formula>1000</formula>
    </cfRule>
  </conditionalFormatting>
  <conditionalFormatting sqref="K10">
    <cfRule type="cellIs" dxfId="543" priority="46" operator="greaterThan">
      <formula>1000</formula>
    </cfRule>
  </conditionalFormatting>
  <conditionalFormatting sqref="L10">
    <cfRule type="cellIs" dxfId="542" priority="47" operator="greaterThan">
      <formula>1000</formula>
    </cfRule>
  </conditionalFormatting>
  <conditionalFormatting sqref="M10">
    <cfRule type="cellIs" dxfId="541" priority="48" operator="greaterThan">
      <formula>1000</formula>
    </cfRule>
  </conditionalFormatting>
  <conditionalFormatting sqref="N10">
    <cfRule type="cellIs" dxfId="540" priority="49" operator="greaterThan">
      <formula>1000</formula>
    </cfRule>
  </conditionalFormatting>
  <conditionalFormatting sqref="O10">
    <cfRule type="cellIs" dxfId="539" priority="50" operator="greaterThan">
      <formula>1000</formula>
    </cfRule>
  </conditionalFormatting>
  <conditionalFormatting sqref="P10">
    <cfRule type="cellIs" dxfId="538" priority="51" operator="greaterThan">
      <formula>1000</formula>
    </cfRule>
  </conditionalFormatting>
  <conditionalFormatting sqref="Q10">
    <cfRule type="cellIs" dxfId="537" priority="52" operator="greaterThan">
      <formula>1000</formula>
    </cfRule>
  </conditionalFormatting>
  <conditionalFormatting sqref="R10">
    <cfRule type="cellIs" dxfId="536" priority="53" operator="greaterThan">
      <formula>1000</formula>
    </cfRule>
  </conditionalFormatting>
  <conditionalFormatting sqref="S10">
    <cfRule type="cellIs" dxfId="535" priority="54" operator="greaterThan">
      <formula>1000</formula>
    </cfRule>
  </conditionalFormatting>
  <conditionalFormatting sqref="T10">
    <cfRule type="cellIs" dxfId="534" priority="55" operator="greaterThan">
      <formula>1000</formula>
    </cfRule>
  </conditionalFormatting>
  <conditionalFormatting sqref="U10">
    <cfRule type="cellIs" dxfId="533" priority="56" operator="greaterThan">
      <formula>1000</formula>
    </cfRule>
  </conditionalFormatting>
  <conditionalFormatting sqref="V10">
    <cfRule type="cellIs" dxfId="532" priority="57" operator="greaterThan">
      <formula>1000</formula>
    </cfRule>
  </conditionalFormatting>
  <conditionalFormatting sqref="D10">
    <cfRule type="cellIs" dxfId="531" priority="58" operator="greaterThan">
      <formula>1000</formula>
    </cfRule>
  </conditionalFormatting>
  <conditionalFormatting sqref="E10">
    <cfRule type="cellIs" dxfId="530" priority="59" operator="greaterThan">
      <formula>1000</formula>
    </cfRule>
  </conditionalFormatting>
  <conditionalFormatting sqref="F10">
    <cfRule type="cellIs" dxfId="529" priority="60" operator="greaterThan">
      <formula>1000</formula>
    </cfRule>
  </conditionalFormatting>
  <conditionalFormatting sqref="G10">
    <cfRule type="cellIs" dxfId="528" priority="61" operator="greaterThan">
      <formula>1000</formula>
    </cfRule>
  </conditionalFormatting>
  <conditionalFormatting sqref="H10">
    <cfRule type="cellIs" dxfId="527" priority="62" operator="greaterThan">
      <formula>1000</formula>
    </cfRule>
  </conditionalFormatting>
  <conditionalFormatting sqref="I10">
    <cfRule type="cellIs" dxfId="526" priority="63" operator="greaterThan">
      <formula>1000</formula>
    </cfRule>
  </conditionalFormatting>
  <conditionalFormatting sqref="J10">
    <cfRule type="cellIs" dxfId="525" priority="64" operator="greaterThan">
      <formula>1000</formula>
    </cfRule>
  </conditionalFormatting>
  <conditionalFormatting sqref="K10">
    <cfRule type="cellIs" dxfId="524" priority="65" operator="greaterThan">
      <formula>1000</formula>
    </cfRule>
  </conditionalFormatting>
  <conditionalFormatting sqref="L10">
    <cfRule type="cellIs" dxfId="523" priority="66" operator="greaterThan">
      <formula>1000</formula>
    </cfRule>
  </conditionalFormatting>
  <conditionalFormatting sqref="M10">
    <cfRule type="cellIs" dxfId="522" priority="67" operator="greaterThan">
      <formula>1000</formula>
    </cfRule>
  </conditionalFormatting>
  <conditionalFormatting sqref="N10">
    <cfRule type="cellIs" dxfId="521" priority="68" operator="greaterThan">
      <formula>1000</formula>
    </cfRule>
  </conditionalFormatting>
  <conditionalFormatting sqref="O10">
    <cfRule type="cellIs" dxfId="520" priority="69" operator="greaterThan">
      <formula>1000</formula>
    </cfRule>
  </conditionalFormatting>
  <conditionalFormatting sqref="P10">
    <cfRule type="cellIs" dxfId="519" priority="70" operator="greaterThan">
      <formula>1000</formula>
    </cfRule>
  </conditionalFormatting>
  <conditionalFormatting sqref="Q10">
    <cfRule type="cellIs" dxfId="518" priority="71" operator="greaterThan">
      <formula>1000</formula>
    </cfRule>
  </conditionalFormatting>
  <conditionalFormatting sqref="R10">
    <cfRule type="cellIs" dxfId="517" priority="72" operator="greaterThan">
      <formula>1000</formula>
    </cfRule>
  </conditionalFormatting>
  <conditionalFormatting sqref="S10">
    <cfRule type="cellIs" dxfId="516" priority="73" operator="greaterThan">
      <formula>1000</formula>
    </cfRule>
  </conditionalFormatting>
  <conditionalFormatting sqref="T10">
    <cfRule type="cellIs" dxfId="515" priority="74" operator="greaterThan">
      <formula>1000</formula>
    </cfRule>
  </conditionalFormatting>
  <conditionalFormatting sqref="U10">
    <cfRule type="cellIs" dxfId="514" priority="75" operator="greaterThan">
      <formula>1000</formula>
    </cfRule>
  </conditionalFormatting>
  <conditionalFormatting sqref="V10">
    <cfRule type="cellIs" dxfId="513" priority="76" operator="greaterThan">
      <formula>1000</formula>
    </cfRule>
  </conditionalFormatting>
  <conditionalFormatting sqref="D10">
    <cfRule type="cellIs" dxfId="512" priority="77" operator="greaterThan">
      <formula>1000</formula>
    </cfRule>
  </conditionalFormatting>
  <conditionalFormatting sqref="E10">
    <cfRule type="cellIs" dxfId="511" priority="78" operator="greaterThan">
      <formula>1000</formula>
    </cfRule>
  </conditionalFormatting>
  <conditionalFormatting sqref="F10">
    <cfRule type="cellIs" dxfId="510" priority="79" operator="greaterThan">
      <formula>1000</formula>
    </cfRule>
  </conditionalFormatting>
  <conditionalFormatting sqref="G10">
    <cfRule type="cellIs" dxfId="509" priority="80" operator="greaterThan">
      <formula>1000</formula>
    </cfRule>
  </conditionalFormatting>
  <conditionalFormatting sqref="H10">
    <cfRule type="cellIs" dxfId="508" priority="81" operator="greaterThan">
      <formula>1000</formula>
    </cfRule>
  </conditionalFormatting>
  <conditionalFormatting sqref="I10">
    <cfRule type="cellIs" dxfId="507" priority="82" operator="greaterThan">
      <formula>1000</formula>
    </cfRule>
  </conditionalFormatting>
  <conditionalFormatting sqref="J10">
    <cfRule type="cellIs" dxfId="506" priority="83" operator="greaterThan">
      <formula>1000</formula>
    </cfRule>
  </conditionalFormatting>
  <conditionalFormatting sqref="K10">
    <cfRule type="cellIs" dxfId="505" priority="84" operator="greaterThan">
      <formula>1000</formula>
    </cfRule>
  </conditionalFormatting>
  <conditionalFormatting sqref="L10">
    <cfRule type="cellIs" dxfId="504" priority="85" operator="greaterThan">
      <formula>1000</formula>
    </cfRule>
  </conditionalFormatting>
  <conditionalFormatting sqref="M10">
    <cfRule type="cellIs" dxfId="503" priority="86" operator="greaterThan">
      <formula>1000</formula>
    </cfRule>
  </conditionalFormatting>
  <conditionalFormatting sqref="N10">
    <cfRule type="cellIs" dxfId="502" priority="87" operator="greaterThan">
      <formula>1000</formula>
    </cfRule>
  </conditionalFormatting>
  <conditionalFormatting sqref="O10">
    <cfRule type="cellIs" dxfId="501" priority="88" operator="greaterThan">
      <formula>1000</formula>
    </cfRule>
  </conditionalFormatting>
  <conditionalFormatting sqref="P10">
    <cfRule type="cellIs" dxfId="500" priority="89" operator="greaterThan">
      <formula>1000</formula>
    </cfRule>
  </conditionalFormatting>
  <conditionalFormatting sqref="Q10">
    <cfRule type="cellIs" dxfId="499" priority="90" operator="greaterThan">
      <formula>1000</formula>
    </cfRule>
  </conditionalFormatting>
  <conditionalFormatting sqref="R10">
    <cfRule type="cellIs" dxfId="498" priority="91" operator="greaterThan">
      <formula>1000</formula>
    </cfRule>
  </conditionalFormatting>
  <conditionalFormatting sqref="S10">
    <cfRule type="cellIs" dxfId="497" priority="92" operator="greaterThan">
      <formula>1000</formula>
    </cfRule>
  </conditionalFormatting>
  <conditionalFormatting sqref="T10">
    <cfRule type="cellIs" dxfId="496" priority="93" operator="greaterThan">
      <formula>1000</formula>
    </cfRule>
  </conditionalFormatting>
  <conditionalFormatting sqref="U10">
    <cfRule type="cellIs" dxfId="495" priority="94" operator="greaterThan">
      <formula>1000</formula>
    </cfRule>
  </conditionalFormatting>
  <conditionalFormatting sqref="V10">
    <cfRule type="cellIs" dxfId="494" priority="95" operator="greaterThan">
      <formula>1000</formula>
    </cfRule>
  </conditionalFormatting>
  <conditionalFormatting sqref="D10">
    <cfRule type="cellIs" dxfId="493" priority="96" operator="greaterThan">
      <formula>1000</formula>
    </cfRule>
  </conditionalFormatting>
  <conditionalFormatting sqref="E10">
    <cfRule type="cellIs" dxfId="492" priority="97" operator="greaterThan">
      <formula>1000</formula>
    </cfRule>
  </conditionalFormatting>
  <conditionalFormatting sqref="F10">
    <cfRule type="cellIs" dxfId="491" priority="98" operator="greaterThan">
      <formula>1000</formula>
    </cfRule>
  </conditionalFormatting>
  <conditionalFormatting sqref="G10">
    <cfRule type="cellIs" dxfId="490" priority="99" operator="greaterThan">
      <formula>1000</formula>
    </cfRule>
  </conditionalFormatting>
  <conditionalFormatting sqref="H10">
    <cfRule type="cellIs" dxfId="489" priority="100" operator="greaterThan">
      <formula>1000</formula>
    </cfRule>
  </conditionalFormatting>
  <conditionalFormatting sqref="I10">
    <cfRule type="cellIs" dxfId="488" priority="101" operator="greaterThan">
      <formula>1000</formula>
    </cfRule>
  </conditionalFormatting>
  <conditionalFormatting sqref="J10">
    <cfRule type="cellIs" dxfId="487" priority="102" operator="greaterThan">
      <formula>1000</formula>
    </cfRule>
  </conditionalFormatting>
  <conditionalFormatting sqref="K10">
    <cfRule type="cellIs" dxfId="486" priority="103" operator="greaterThan">
      <formula>1000</formula>
    </cfRule>
  </conditionalFormatting>
  <conditionalFormatting sqref="L10">
    <cfRule type="cellIs" dxfId="485" priority="104" operator="greaterThan">
      <formula>1000</formula>
    </cfRule>
  </conditionalFormatting>
  <conditionalFormatting sqref="M10">
    <cfRule type="cellIs" dxfId="484" priority="105" operator="greaterThan">
      <formula>1000</formula>
    </cfRule>
  </conditionalFormatting>
  <conditionalFormatting sqref="N10">
    <cfRule type="cellIs" dxfId="483" priority="106" operator="greaterThan">
      <formula>1000</formula>
    </cfRule>
  </conditionalFormatting>
  <conditionalFormatting sqref="O10">
    <cfRule type="cellIs" dxfId="482" priority="107" operator="greaterThan">
      <formula>1000</formula>
    </cfRule>
  </conditionalFormatting>
  <conditionalFormatting sqref="P10">
    <cfRule type="cellIs" dxfId="481" priority="108" operator="greaterThan">
      <formula>1000</formula>
    </cfRule>
  </conditionalFormatting>
  <conditionalFormatting sqref="Q10">
    <cfRule type="cellIs" dxfId="480" priority="109" operator="greaterThan">
      <formula>1000</formula>
    </cfRule>
  </conditionalFormatting>
  <conditionalFormatting sqref="R10">
    <cfRule type="cellIs" dxfId="479" priority="110" operator="greaterThan">
      <formula>1000</formula>
    </cfRule>
  </conditionalFormatting>
  <conditionalFormatting sqref="S10">
    <cfRule type="cellIs" dxfId="478" priority="111" operator="greaterThan">
      <formula>1000</formula>
    </cfRule>
  </conditionalFormatting>
  <conditionalFormatting sqref="T10">
    <cfRule type="cellIs" dxfId="477" priority="112" operator="greaterThan">
      <formula>1000</formula>
    </cfRule>
  </conditionalFormatting>
  <conditionalFormatting sqref="U10">
    <cfRule type="cellIs" dxfId="476" priority="113" operator="greaterThan">
      <formula>1000</formula>
    </cfRule>
  </conditionalFormatting>
  <conditionalFormatting sqref="V10">
    <cfRule type="cellIs" dxfId="475" priority="114" operator="greaterThan">
      <formula>1000</formula>
    </cfRule>
  </conditionalFormatting>
  <conditionalFormatting sqref="D10">
    <cfRule type="cellIs" dxfId="474" priority="115" operator="greaterThan">
      <formula>1000</formula>
    </cfRule>
  </conditionalFormatting>
  <conditionalFormatting sqref="E10">
    <cfRule type="cellIs" dxfId="473" priority="116" operator="greaterThan">
      <formula>1000</formula>
    </cfRule>
  </conditionalFormatting>
  <conditionalFormatting sqref="F10">
    <cfRule type="cellIs" dxfId="472" priority="117" operator="greaterThan">
      <formula>1000</formula>
    </cfRule>
  </conditionalFormatting>
  <conditionalFormatting sqref="G10">
    <cfRule type="cellIs" dxfId="471" priority="118" operator="greaterThan">
      <formula>1000</formula>
    </cfRule>
  </conditionalFormatting>
  <conditionalFormatting sqref="H10">
    <cfRule type="cellIs" dxfId="470" priority="119" operator="greaterThan">
      <formula>1000</formula>
    </cfRule>
  </conditionalFormatting>
  <conditionalFormatting sqref="I10">
    <cfRule type="cellIs" dxfId="469" priority="120" operator="greaterThan">
      <formula>1000</formula>
    </cfRule>
  </conditionalFormatting>
  <conditionalFormatting sqref="J10">
    <cfRule type="cellIs" dxfId="468" priority="121" operator="greaterThan">
      <formula>1000</formula>
    </cfRule>
  </conditionalFormatting>
  <conditionalFormatting sqref="K10">
    <cfRule type="cellIs" dxfId="467" priority="122" operator="greaterThan">
      <formula>1000</formula>
    </cfRule>
  </conditionalFormatting>
  <conditionalFormatting sqref="L10">
    <cfRule type="cellIs" dxfId="466" priority="123" operator="greaterThan">
      <formula>1000</formula>
    </cfRule>
  </conditionalFormatting>
  <conditionalFormatting sqref="M10">
    <cfRule type="cellIs" dxfId="465" priority="124" operator="greaterThan">
      <formula>1000</formula>
    </cfRule>
  </conditionalFormatting>
  <conditionalFormatting sqref="N10">
    <cfRule type="cellIs" dxfId="464" priority="125" operator="greaterThan">
      <formula>1000</formula>
    </cfRule>
  </conditionalFormatting>
  <conditionalFormatting sqref="O10">
    <cfRule type="cellIs" dxfId="463" priority="126" operator="greaterThan">
      <formula>1000</formula>
    </cfRule>
  </conditionalFormatting>
  <conditionalFormatting sqref="P10">
    <cfRule type="cellIs" dxfId="462" priority="127" operator="greaterThan">
      <formula>1000</formula>
    </cfRule>
  </conditionalFormatting>
  <conditionalFormatting sqref="Q10">
    <cfRule type="cellIs" dxfId="461" priority="128" operator="greaterThan">
      <formula>1000</formula>
    </cfRule>
  </conditionalFormatting>
  <conditionalFormatting sqref="R10">
    <cfRule type="cellIs" dxfId="460" priority="129" operator="greaterThan">
      <formula>1000</formula>
    </cfRule>
  </conditionalFormatting>
  <conditionalFormatting sqref="S10">
    <cfRule type="cellIs" dxfId="459" priority="130" operator="greaterThan">
      <formula>1000</formula>
    </cfRule>
  </conditionalFormatting>
  <conditionalFormatting sqref="T10">
    <cfRule type="cellIs" dxfId="458" priority="131" operator="greaterThan">
      <formula>1000</formula>
    </cfRule>
  </conditionalFormatting>
  <conditionalFormatting sqref="U10">
    <cfRule type="cellIs" dxfId="457" priority="132" operator="greaterThan">
      <formula>1000</formula>
    </cfRule>
  </conditionalFormatting>
  <conditionalFormatting sqref="V10">
    <cfRule type="cellIs" dxfId="456" priority="133" operator="greaterThan">
      <formula>1000</formula>
    </cfRule>
  </conditionalFormatting>
  <conditionalFormatting sqref="D10">
    <cfRule type="cellIs" dxfId="455" priority="134" operator="greaterThan">
      <formula>1000</formula>
    </cfRule>
  </conditionalFormatting>
  <conditionalFormatting sqref="E10">
    <cfRule type="cellIs" dxfId="454" priority="135" operator="greaterThan">
      <formula>1000</formula>
    </cfRule>
  </conditionalFormatting>
  <conditionalFormatting sqref="F10">
    <cfRule type="cellIs" dxfId="453" priority="136" operator="greaterThan">
      <formula>1000</formula>
    </cfRule>
  </conditionalFormatting>
  <conditionalFormatting sqref="G10">
    <cfRule type="cellIs" dxfId="452" priority="137" operator="greaterThan">
      <formula>1000</formula>
    </cfRule>
  </conditionalFormatting>
  <conditionalFormatting sqref="H10">
    <cfRule type="cellIs" dxfId="451" priority="138" operator="greaterThan">
      <formula>1000</formula>
    </cfRule>
  </conditionalFormatting>
  <conditionalFormatting sqref="I10">
    <cfRule type="cellIs" dxfId="450" priority="139" operator="greaterThan">
      <formula>1000</formula>
    </cfRule>
  </conditionalFormatting>
  <conditionalFormatting sqref="J10">
    <cfRule type="cellIs" dxfId="449" priority="140" operator="greaterThan">
      <formula>1000</formula>
    </cfRule>
  </conditionalFormatting>
  <conditionalFormatting sqref="K10">
    <cfRule type="cellIs" dxfId="448" priority="141" operator="greaterThan">
      <formula>1000</formula>
    </cfRule>
  </conditionalFormatting>
  <conditionalFormatting sqref="L10">
    <cfRule type="cellIs" dxfId="447" priority="142" operator="greaterThan">
      <formula>1000</formula>
    </cfRule>
  </conditionalFormatting>
  <conditionalFormatting sqref="M10">
    <cfRule type="cellIs" dxfId="446" priority="143" operator="greaterThan">
      <formula>1000</formula>
    </cfRule>
  </conditionalFormatting>
  <conditionalFormatting sqref="N10">
    <cfRule type="cellIs" dxfId="445" priority="144" operator="greaterThan">
      <formula>1000</formula>
    </cfRule>
  </conditionalFormatting>
  <conditionalFormatting sqref="O10">
    <cfRule type="cellIs" dxfId="444" priority="145" operator="greaterThan">
      <formula>1000</formula>
    </cfRule>
  </conditionalFormatting>
  <conditionalFormatting sqref="P10">
    <cfRule type="cellIs" dxfId="443" priority="146" operator="greaterThan">
      <formula>1000</formula>
    </cfRule>
  </conditionalFormatting>
  <conditionalFormatting sqref="Q10">
    <cfRule type="cellIs" dxfId="442" priority="147" operator="greaterThan">
      <formula>1000</formula>
    </cfRule>
  </conditionalFormatting>
  <conditionalFormatting sqref="R10">
    <cfRule type="cellIs" dxfId="441" priority="148" operator="greaterThan">
      <formula>1000</formula>
    </cfRule>
  </conditionalFormatting>
  <conditionalFormatting sqref="S10">
    <cfRule type="cellIs" dxfId="440" priority="149" operator="greaterThan">
      <formula>1000</formula>
    </cfRule>
  </conditionalFormatting>
  <conditionalFormatting sqref="T10">
    <cfRule type="cellIs" dxfId="439" priority="150" operator="greaterThan">
      <formula>1000</formula>
    </cfRule>
  </conditionalFormatting>
  <conditionalFormatting sqref="U10">
    <cfRule type="cellIs" dxfId="438" priority="151" operator="greaterThan">
      <formula>1000</formula>
    </cfRule>
  </conditionalFormatting>
  <conditionalFormatting sqref="V10">
    <cfRule type="cellIs" dxfId="437" priority="152" operator="greaterThan">
      <formula>1000</formula>
    </cfRule>
  </conditionalFormatting>
  <conditionalFormatting sqref="D10">
    <cfRule type="cellIs" dxfId="436" priority="153" operator="greaterThan">
      <formula>1000</formula>
    </cfRule>
  </conditionalFormatting>
  <conditionalFormatting sqref="E10">
    <cfRule type="cellIs" dxfId="435" priority="154" operator="greaterThan">
      <formula>1000</formula>
    </cfRule>
  </conditionalFormatting>
  <conditionalFormatting sqref="F10">
    <cfRule type="cellIs" dxfId="434" priority="155" operator="greaterThan">
      <formula>1000</formula>
    </cfRule>
  </conditionalFormatting>
  <conditionalFormatting sqref="G10">
    <cfRule type="cellIs" dxfId="433" priority="156" operator="greaterThan">
      <formula>1000</formula>
    </cfRule>
  </conditionalFormatting>
  <conditionalFormatting sqref="H10">
    <cfRule type="cellIs" dxfId="432" priority="157" operator="greaterThan">
      <formula>1000</formula>
    </cfRule>
  </conditionalFormatting>
  <conditionalFormatting sqref="I10">
    <cfRule type="cellIs" dxfId="431" priority="158" operator="greaterThan">
      <formula>1000</formula>
    </cfRule>
  </conditionalFormatting>
  <conditionalFormatting sqref="J10">
    <cfRule type="cellIs" dxfId="430" priority="159" operator="greaterThan">
      <formula>1000</formula>
    </cfRule>
  </conditionalFormatting>
  <conditionalFormatting sqref="K10">
    <cfRule type="cellIs" dxfId="429" priority="160" operator="greaterThan">
      <formula>1000</formula>
    </cfRule>
  </conditionalFormatting>
  <conditionalFormatting sqref="L10">
    <cfRule type="cellIs" dxfId="428" priority="161" operator="greaterThan">
      <formula>1000</formula>
    </cfRule>
  </conditionalFormatting>
  <conditionalFormatting sqref="M10">
    <cfRule type="cellIs" dxfId="427" priority="162" operator="greaterThan">
      <formula>1000</formula>
    </cfRule>
  </conditionalFormatting>
  <conditionalFormatting sqref="N10">
    <cfRule type="cellIs" dxfId="426" priority="163" operator="greaterThan">
      <formula>1000</formula>
    </cfRule>
  </conditionalFormatting>
  <conditionalFormatting sqref="O10">
    <cfRule type="cellIs" dxfId="425" priority="164" operator="greaterThan">
      <formula>1000</formula>
    </cfRule>
  </conditionalFormatting>
  <conditionalFormatting sqref="P10">
    <cfRule type="cellIs" dxfId="424" priority="165" operator="greaterThan">
      <formula>1000</formula>
    </cfRule>
  </conditionalFormatting>
  <conditionalFormatting sqref="Q10">
    <cfRule type="cellIs" dxfId="423" priority="166" operator="greaterThan">
      <formula>1000</formula>
    </cfRule>
  </conditionalFormatting>
  <conditionalFormatting sqref="R10">
    <cfRule type="cellIs" dxfId="422" priority="167" operator="greaterThan">
      <formula>1000</formula>
    </cfRule>
  </conditionalFormatting>
  <conditionalFormatting sqref="S10">
    <cfRule type="cellIs" dxfId="421" priority="168" operator="greaterThan">
      <formula>1000</formula>
    </cfRule>
  </conditionalFormatting>
  <conditionalFormatting sqref="T10">
    <cfRule type="cellIs" dxfId="420" priority="169" operator="greaterThan">
      <formula>1000</formula>
    </cfRule>
  </conditionalFormatting>
  <conditionalFormatting sqref="U10">
    <cfRule type="cellIs" dxfId="419" priority="170" operator="greaterThan">
      <formula>1000</formula>
    </cfRule>
  </conditionalFormatting>
  <conditionalFormatting sqref="V10">
    <cfRule type="cellIs" dxfId="418" priority="171" operator="greaterThan">
      <formula>1000</formula>
    </cfRule>
  </conditionalFormatting>
  <conditionalFormatting sqref="D10">
    <cfRule type="cellIs" dxfId="417" priority="172" operator="greaterThan">
      <formula>1000</formula>
    </cfRule>
  </conditionalFormatting>
  <conditionalFormatting sqref="E10">
    <cfRule type="cellIs" dxfId="416" priority="173" operator="greaterThan">
      <formula>1000</formula>
    </cfRule>
  </conditionalFormatting>
  <conditionalFormatting sqref="F10">
    <cfRule type="cellIs" dxfId="415" priority="174" operator="greaterThan">
      <formula>1000</formula>
    </cfRule>
  </conditionalFormatting>
  <conditionalFormatting sqref="G10">
    <cfRule type="cellIs" dxfId="414" priority="175" operator="greaterThan">
      <formula>1000</formula>
    </cfRule>
  </conditionalFormatting>
  <conditionalFormatting sqref="H10">
    <cfRule type="cellIs" dxfId="413" priority="176" operator="greaterThan">
      <formula>1000</formula>
    </cfRule>
  </conditionalFormatting>
  <conditionalFormatting sqref="I10">
    <cfRule type="cellIs" dxfId="412" priority="177" operator="greaterThan">
      <formula>1000</formula>
    </cfRule>
  </conditionalFormatting>
  <conditionalFormatting sqref="J10">
    <cfRule type="cellIs" dxfId="411" priority="178" operator="greaterThan">
      <formula>1000</formula>
    </cfRule>
  </conditionalFormatting>
  <conditionalFormatting sqref="K10">
    <cfRule type="cellIs" dxfId="410" priority="179" operator="greaterThan">
      <formula>1000</formula>
    </cfRule>
  </conditionalFormatting>
  <conditionalFormatting sqref="L10">
    <cfRule type="cellIs" dxfId="409" priority="180" operator="greaterThan">
      <formula>1000</formula>
    </cfRule>
  </conditionalFormatting>
  <conditionalFormatting sqref="M10">
    <cfRule type="cellIs" dxfId="408" priority="181" operator="greaterThan">
      <formula>1000</formula>
    </cfRule>
  </conditionalFormatting>
  <conditionalFormatting sqref="N10">
    <cfRule type="cellIs" dxfId="407" priority="182" operator="greaterThan">
      <formula>1000</formula>
    </cfRule>
  </conditionalFormatting>
  <conditionalFormatting sqref="O10">
    <cfRule type="cellIs" dxfId="406" priority="183" operator="greaterThan">
      <formula>1000</formula>
    </cfRule>
  </conditionalFormatting>
  <conditionalFormatting sqref="P10">
    <cfRule type="cellIs" dxfId="405" priority="184" operator="greaterThan">
      <formula>1000</formula>
    </cfRule>
  </conditionalFormatting>
  <conditionalFormatting sqref="Q10">
    <cfRule type="cellIs" dxfId="404" priority="185" operator="greaterThan">
      <formula>1000</formula>
    </cfRule>
  </conditionalFormatting>
  <conditionalFormatting sqref="R10">
    <cfRule type="cellIs" dxfId="403" priority="186" operator="greaterThan">
      <formula>1000</formula>
    </cfRule>
  </conditionalFormatting>
  <conditionalFormatting sqref="S10">
    <cfRule type="cellIs" dxfId="402" priority="187" operator="greaterThan">
      <formula>1000</formula>
    </cfRule>
  </conditionalFormatting>
  <conditionalFormatting sqref="T10">
    <cfRule type="cellIs" dxfId="401" priority="188" operator="greaterThan">
      <formula>1000</formula>
    </cfRule>
  </conditionalFormatting>
  <conditionalFormatting sqref="U10">
    <cfRule type="cellIs" dxfId="400" priority="189" operator="greaterThan">
      <formula>1000</formula>
    </cfRule>
  </conditionalFormatting>
  <conditionalFormatting sqref="V10">
    <cfRule type="cellIs" dxfId="399" priority="190" operator="greaterThan">
      <formula>1000</formula>
    </cfRule>
  </conditionalFormatting>
  <conditionalFormatting sqref="D10">
    <cfRule type="cellIs" dxfId="398" priority="191" operator="greaterThan">
      <formula>1000</formula>
    </cfRule>
  </conditionalFormatting>
  <conditionalFormatting sqref="E10">
    <cfRule type="cellIs" dxfId="397" priority="192" operator="greaterThan">
      <formula>1000</formula>
    </cfRule>
  </conditionalFormatting>
  <conditionalFormatting sqref="F10">
    <cfRule type="cellIs" dxfId="396" priority="193" operator="greaterThan">
      <formula>1000</formula>
    </cfRule>
  </conditionalFormatting>
  <conditionalFormatting sqref="G10">
    <cfRule type="cellIs" dxfId="395" priority="194" operator="greaterThan">
      <formula>1000</formula>
    </cfRule>
  </conditionalFormatting>
  <conditionalFormatting sqref="H10">
    <cfRule type="cellIs" dxfId="394" priority="195" operator="greaterThan">
      <formula>1000</formula>
    </cfRule>
  </conditionalFormatting>
  <conditionalFormatting sqref="I10">
    <cfRule type="cellIs" dxfId="393" priority="196" operator="greaterThan">
      <formula>1000</formula>
    </cfRule>
  </conditionalFormatting>
  <conditionalFormatting sqref="J10">
    <cfRule type="cellIs" dxfId="392" priority="197" operator="greaterThan">
      <formula>1000</formula>
    </cfRule>
  </conditionalFormatting>
  <conditionalFormatting sqref="K10">
    <cfRule type="cellIs" dxfId="391" priority="198" operator="greaterThan">
      <formula>1000</formula>
    </cfRule>
  </conditionalFormatting>
  <conditionalFormatting sqref="L10">
    <cfRule type="cellIs" dxfId="390" priority="199" operator="greaterThan">
      <formula>1000</formula>
    </cfRule>
  </conditionalFormatting>
  <conditionalFormatting sqref="M10">
    <cfRule type="cellIs" dxfId="389" priority="200" operator="greaterThan">
      <formula>1000</formula>
    </cfRule>
  </conditionalFormatting>
  <conditionalFormatting sqref="N10">
    <cfRule type="cellIs" dxfId="388" priority="201" operator="greaterThan">
      <formula>1000</formula>
    </cfRule>
  </conditionalFormatting>
  <conditionalFormatting sqref="O10">
    <cfRule type="cellIs" dxfId="387" priority="202" operator="greaterThan">
      <formula>1000</formula>
    </cfRule>
  </conditionalFormatting>
  <conditionalFormatting sqref="P10">
    <cfRule type="cellIs" dxfId="386" priority="203" operator="greaterThan">
      <formula>1000</formula>
    </cfRule>
  </conditionalFormatting>
  <conditionalFormatting sqref="Q10">
    <cfRule type="cellIs" dxfId="385" priority="204" operator="greaterThan">
      <formula>1000</formula>
    </cfRule>
  </conditionalFormatting>
  <conditionalFormatting sqref="R10">
    <cfRule type="cellIs" dxfId="384" priority="205" operator="greaterThan">
      <formula>1000</formula>
    </cfRule>
  </conditionalFormatting>
  <conditionalFormatting sqref="S10">
    <cfRule type="cellIs" dxfId="383" priority="206" operator="greaterThan">
      <formula>1000</formula>
    </cfRule>
  </conditionalFormatting>
  <conditionalFormatting sqref="T10">
    <cfRule type="cellIs" dxfId="382" priority="207" operator="greaterThan">
      <formula>1000</formula>
    </cfRule>
  </conditionalFormatting>
  <conditionalFormatting sqref="U10">
    <cfRule type="cellIs" dxfId="381" priority="208" operator="greaterThan">
      <formula>1000</formula>
    </cfRule>
  </conditionalFormatting>
  <conditionalFormatting sqref="V10">
    <cfRule type="cellIs" dxfId="380" priority="209" operator="greaterThan">
      <formula>1000</formula>
    </cfRule>
  </conditionalFormatting>
  <conditionalFormatting sqref="D10">
    <cfRule type="cellIs" dxfId="379" priority="210" operator="greaterThan">
      <formula>1000</formula>
    </cfRule>
  </conditionalFormatting>
  <conditionalFormatting sqref="E10">
    <cfRule type="cellIs" dxfId="378" priority="211" operator="greaterThan">
      <formula>1000</formula>
    </cfRule>
  </conditionalFormatting>
  <conditionalFormatting sqref="F10">
    <cfRule type="cellIs" dxfId="377" priority="212" operator="greaterThan">
      <formula>1000</formula>
    </cfRule>
  </conditionalFormatting>
  <conditionalFormatting sqref="G10">
    <cfRule type="cellIs" dxfId="376" priority="213" operator="greaterThan">
      <formula>1000</formula>
    </cfRule>
  </conditionalFormatting>
  <conditionalFormatting sqref="H10">
    <cfRule type="cellIs" dxfId="375" priority="214" operator="greaterThan">
      <formula>1000</formula>
    </cfRule>
  </conditionalFormatting>
  <conditionalFormatting sqref="I10">
    <cfRule type="cellIs" dxfId="374" priority="215" operator="greaterThan">
      <formula>1000</formula>
    </cfRule>
  </conditionalFormatting>
  <conditionalFormatting sqref="J10">
    <cfRule type="cellIs" dxfId="373" priority="216" operator="greaterThan">
      <formula>1000</formula>
    </cfRule>
  </conditionalFormatting>
  <conditionalFormatting sqref="K10">
    <cfRule type="cellIs" dxfId="372" priority="217" operator="greaterThan">
      <formula>1000</formula>
    </cfRule>
  </conditionalFormatting>
  <conditionalFormatting sqref="L10">
    <cfRule type="cellIs" dxfId="371" priority="218" operator="greaterThan">
      <formula>1000</formula>
    </cfRule>
  </conditionalFormatting>
  <conditionalFormatting sqref="M10">
    <cfRule type="cellIs" dxfId="370" priority="219" operator="greaterThan">
      <formula>1000</formula>
    </cfRule>
  </conditionalFormatting>
  <conditionalFormatting sqref="N10">
    <cfRule type="cellIs" dxfId="369" priority="220" operator="greaterThan">
      <formula>1000</formula>
    </cfRule>
  </conditionalFormatting>
  <conditionalFormatting sqref="O10">
    <cfRule type="cellIs" dxfId="368" priority="221" operator="greaterThan">
      <formula>1000</formula>
    </cfRule>
  </conditionalFormatting>
  <conditionalFormatting sqref="P10">
    <cfRule type="cellIs" dxfId="367" priority="222" operator="greaterThan">
      <formula>1000</formula>
    </cfRule>
  </conditionalFormatting>
  <conditionalFormatting sqref="Q10">
    <cfRule type="cellIs" dxfId="366" priority="223" operator="greaterThan">
      <formula>1000</formula>
    </cfRule>
  </conditionalFormatting>
  <conditionalFormatting sqref="R10">
    <cfRule type="cellIs" dxfId="365" priority="224" operator="greaterThan">
      <formula>1000</formula>
    </cfRule>
  </conditionalFormatting>
  <conditionalFormatting sqref="S10">
    <cfRule type="cellIs" dxfId="364" priority="225" operator="greaterThan">
      <formula>1000</formula>
    </cfRule>
  </conditionalFormatting>
  <conditionalFormatting sqref="T10">
    <cfRule type="cellIs" dxfId="363" priority="226" operator="greaterThan">
      <formula>1000</formula>
    </cfRule>
  </conditionalFormatting>
  <conditionalFormatting sqref="U10">
    <cfRule type="cellIs" dxfId="362" priority="227" operator="greaterThan">
      <formula>1000</formula>
    </cfRule>
  </conditionalFormatting>
  <conditionalFormatting sqref="V10">
    <cfRule type="cellIs" dxfId="361" priority="228" operator="greaterThan">
      <formula>1000</formula>
    </cfRule>
  </conditionalFormatting>
  <conditionalFormatting sqref="D10">
    <cfRule type="cellIs" dxfId="360" priority="229" operator="greaterThan">
      <formula>1000</formula>
    </cfRule>
  </conditionalFormatting>
  <conditionalFormatting sqref="E10">
    <cfRule type="cellIs" dxfId="359" priority="230" operator="greaterThan">
      <formula>1000</formula>
    </cfRule>
  </conditionalFormatting>
  <conditionalFormatting sqref="F10">
    <cfRule type="cellIs" dxfId="358" priority="231" operator="greaterThan">
      <formula>1000</formula>
    </cfRule>
  </conditionalFormatting>
  <conditionalFormatting sqref="G10">
    <cfRule type="cellIs" dxfId="357" priority="232" operator="greaterThan">
      <formula>1000</formula>
    </cfRule>
  </conditionalFormatting>
  <conditionalFormatting sqref="H10">
    <cfRule type="cellIs" dxfId="356" priority="233" operator="greaterThan">
      <formula>1000</formula>
    </cfRule>
  </conditionalFormatting>
  <conditionalFormatting sqref="I10">
    <cfRule type="cellIs" dxfId="355" priority="234" operator="greaterThan">
      <formula>1000</formula>
    </cfRule>
  </conditionalFormatting>
  <conditionalFormatting sqref="J10">
    <cfRule type="cellIs" dxfId="354" priority="235" operator="greaterThan">
      <formula>1000</formula>
    </cfRule>
  </conditionalFormatting>
  <conditionalFormatting sqref="K10">
    <cfRule type="cellIs" dxfId="353" priority="236" operator="greaterThan">
      <formula>1000</formula>
    </cfRule>
  </conditionalFormatting>
  <conditionalFormatting sqref="L10">
    <cfRule type="cellIs" dxfId="352" priority="237" operator="greaterThan">
      <formula>1000</formula>
    </cfRule>
  </conditionalFormatting>
  <conditionalFormatting sqref="M10">
    <cfRule type="cellIs" dxfId="351" priority="238" operator="greaterThan">
      <formula>1000</formula>
    </cfRule>
  </conditionalFormatting>
  <conditionalFormatting sqref="N10">
    <cfRule type="cellIs" dxfId="350" priority="239" operator="greaterThan">
      <formula>1000</formula>
    </cfRule>
  </conditionalFormatting>
  <conditionalFormatting sqref="O10">
    <cfRule type="cellIs" dxfId="349" priority="240" operator="greaterThan">
      <formula>1000</formula>
    </cfRule>
  </conditionalFormatting>
  <conditionalFormatting sqref="P10">
    <cfRule type="cellIs" dxfId="348" priority="241" operator="greaterThan">
      <formula>1000</formula>
    </cfRule>
  </conditionalFormatting>
  <conditionalFormatting sqref="Q10">
    <cfRule type="cellIs" dxfId="347" priority="242" operator="greaterThan">
      <formula>1000</formula>
    </cfRule>
  </conditionalFormatting>
  <conditionalFormatting sqref="R10">
    <cfRule type="cellIs" dxfId="346" priority="243" operator="greaterThan">
      <formula>1000</formula>
    </cfRule>
  </conditionalFormatting>
  <conditionalFormatting sqref="S10">
    <cfRule type="cellIs" dxfId="345" priority="244" operator="greaterThan">
      <formula>1000</formula>
    </cfRule>
  </conditionalFormatting>
  <conditionalFormatting sqref="T10">
    <cfRule type="cellIs" dxfId="344" priority="245" operator="greaterThan">
      <formula>1000</formula>
    </cfRule>
  </conditionalFormatting>
  <conditionalFormatting sqref="U10">
    <cfRule type="cellIs" dxfId="343" priority="246" operator="greaterThan">
      <formula>1000</formula>
    </cfRule>
  </conditionalFormatting>
  <conditionalFormatting sqref="V10">
    <cfRule type="cellIs" dxfId="342" priority="247" operator="greaterThan">
      <formula>1000</formula>
    </cfRule>
  </conditionalFormatting>
  <conditionalFormatting sqref="D10">
    <cfRule type="cellIs" dxfId="341" priority="248" operator="greaterThan">
      <formula>1000</formula>
    </cfRule>
  </conditionalFormatting>
  <conditionalFormatting sqref="E10">
    <cfRule type="cellIs" dxfId="340" priority="249" operator="greaterThan">
      <formula>1000</formula>
    </cfRule>
  </conditionalFormatting>
  <conditionalFormatting sqref="F10">
    <cfRule type="cellIs" dxfId="339" priority="250" operator="greaterThan">
      <formula>1000</formula>
    </cfRule>
  </conditionalFormatting>
  <conditionalFormatting sqref="G10">
    <cfRule type="cellIs" dxfId="338" priority="251" operator="greaterThan">
      <formula>1000</formula>
    </cfRule>
  </conditionalFormatting>
  <conditionalFormatting sqref="H10">
    <cfRule type="cellIs" dxfId="337" priority="252" operator="greaterThan">
      <formula>1000</formula>
    </cfRule>
  </conditionalFormatting>
  <conditionalFormatting sqref="I10">
    <cfRule type="cellIs" dxfId="336" priority="253" operator="greaterThan">
      <formula>1000</formula>
    </cfRule>
  </conditionalFormatting>
  <conditionalFormatting sqref="J10">
    <cfRule type="cellIs" dxfId="335" priority="254" operator="greaterThan">
      <formula>1000</formula>
    </cfRule>
  </conditionalFormatting>
  <conditionalFormatting sqref="K10">
    <cfRule type="cellIs" dxfId="334" priority="255" operator="greaterThan">
      <formula>1000</formula>
    </cfRule>
  </conditionalFormatting>
  <conditionalFormatting sqref="L10">
    <cfRule type="cellIs" dxfId="333" priority="256" operator="greaterThan">
      <formula>1000</formula>
    </cfRule>
  </conditionalFormatting>
  <conditionalFormatting sqref="M10">
    <cfRule type="cellIs" dxfId="332" priority="257" operator="greaterThan">
      <formula>1000</formula>
    </cfRule>
  </conditionalFormatting>
  <conditionalFormatting sqref="N10">
    <cfRule type="cellIs" dxfId="331" priority="258" operator="greaterThan">
      <formula>1000</formula>
    </cfRule>
  </conditionalFormatting>
  <conditionalFormatting sqref="O10">
    <cfRule type="cellIs" dxfId="330" priority="259" operator="greaterThan">
      <formula>1000</formula>
    </cfRule>
  </conditionalFormatting>
  <conditionalFormatting sqref="P10">
    <cfRule type="cellIs" dxfId="329" priority="260" operator="greaterThan">
      <formula>1000</formula>
    </cfRule>
  </conditionalFormatting>
  <conditionalFormatting sqref="Q10">
    <cfRule type="cellIs" dxfId="328" priority="261" operator="greaterThan">
      <formula>1000</formula>
    </cfRule>
  </conditionalFormatting>
  <conditionalFormatting sqref="R10">
    <cfRule type="cellIs" dxfId="327" priority="262" operator="greaterThan">
      <formula>1000</formula>
    </cfRule>
  </conditionalFormatting>
  <conditionalFormatting sqref="S10">
    <cfRule type="cellIs" dxfId="326" priority="263" operator="greaterThan">
      <formula>1000</formula>
    </cfRule>
  </conditionalFormatting>
  <conditionalFormatting sqref="T10">
    <cfRule type="cellIs" dxfId="325" priority="264" operator="greaterThan">
      <formula>1000</formula>
    </cfRule>
  </conditionalFormatting>
  <conditionalFormatting sqref="U10">
    <cfRule type="cellIs" dxfId="324" priority="265" operator="greaterThan">
      <formula>1000</formula>
    </cfRule>
  </conditionalFormatting>
  <conditionalFormatting sqref="V10">
    <cfRule type="cellIs" dxfId="323" priority="266" operator="greaterThan">
      <formula>1000</formula>
    </cfRule>
  </conditionalFormatting>
  <conditionalFormatting sqref="D10">
    <cfRule type="cellIs" dxfId="322" priority="267" operator="greaterThan">
      <formula>1000</formula>
    </cfRule>
  </conditionalFormatting>
  <conditionalFormatting sqref="E10">
    <cfRule type="cellIs" dxfId="321" priority="268" operator="greaterThan">
      <formula>1000</formula>
    </cfRule>
  </conditionalFormatting>
  <conditionalFormatting sqref="F10">
    <cfRule type="cellIs" dxfId="320" priority="269" operator="greaterThan">
      <formula>1000</formula>
    </cfRule>
  </conditionalFormatting>
  <conditionalFormatting sqref="G10">
    <cfRule type="cellIs" dxfId="319" priority="270" operator="greaterThan">
      <formula>1000</formula>
    </cfRule>
  </conditionalFormatting>
  <conditionalFormatting sqref="H10">
    <cfRule type="cellIs" dxfId="318" priority="271" operator="greaterThan">
      <formula>1000</formula>
    </cfRule>
  </conditionalFormatting>
  <conditionalFormatting sqref="I10">
    <cfRule type="cellIs" dxfId="317" priority="272" operator="greaterThan">
      <formula>1000</formula>
    </cfRule>
  </conditionalFormatting>
  <conditionalFormatting sqref="J10">
    <cfRule type="cellIs" dxfId="316" priority="273" operator="greaterThan">
      <formula>1000</formula>
    </cfRule>
  </conditionalFormatting>
  <conditionalFormatting sqref="K10">
    <cfRule type="cellIs" dxfId="315" priority="274" operator="greaterThan">
      <formula>1000</formula>
    </cfRule>
  </conditionalFormatting>
  <conditionalFormatting sqref="L10">
    <cfRule type="cellIs" dxfId="314" priority="275" operator="greaterThan">
      <formula>1000</formula>
    </cfRule>
  </conditionalFormatting>
  <conditionalFormatting sqref="M10">
    <cfRule type="cellIs" dxfId="313" priority="276" operator="greaterThan">
      <formula>1000</formula>
    </cfRule>
  </conditionalFormatting>
  <conditionalFormatting sqref="N10">
    <cfRule type="cellIs" dxfId="312" priority="277" operator="greaterThan">
      <formula>1000</formula>
    </cfRule>
  </conditionalFormatting>
  <conditionalFormatting sqref="O10">
    <cfRule type="cellIs" dxfId="311" priority="278" operator="greaterThan">
      <formula>1000</formula>
    </cfRule>
  </conditionalFormatting>
  <conditionalFormatting sqref="P10">
    <cfRule type="cellIs" dxfId="310" priority="279" operator="greaterThan">
      <formula>1000</formula>
    </cfRule>
  </conditionalFormatting>
  <conditionalFormatting sqref="Q10">
    <cfRule type="cellIs" dxfId="309" priority="280" operator="greaterThan">
      <formula>1000</formula>
    </cfRule>
  </conditionalFormatting>
  <conditionalFormatting sqref="R10">
    <cfRule type="cellIs" dxfId="308" priority="281" operator="greaterThan">
      <formula>1000</formula>
    </cfRule>
  </conditionalFormatting>
  <conditionalFormatting sqref="S10">
    <cfRule type="cellIs" dxfId="307" priority="282" operator="greaterThan">
      <formula>1000</formula>
    </cfRule>
  </conditionalFormatting>
  <conditionalFormatting sqref="T10">
    <cfRule type="cellIs" dxfId="306" priority="283" operator="greaterThan">
      <formula>1000</formula>
    </cfRule>
  </conditionalFormatting>
  <conditionalFormatting sqref="U10">
    <cfRule type="cellIs" dxfId="305" priority="284" operator="greaterThan">
      <formula>1000</formula>
    </cfRule>
  </conditionalFormatting>
  <conditionalFormatting sqref="V10">
    <cfRule type="cellIs" dxfId="304" priority="285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J16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248</v>
      </c>
    </row>
    <row r="5" spans="1:36" ht="14.25" customHeight="1" x14ac:dyDescent="0.15">
      <c r="C5" s="50" t="s">
        <v>255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/>
      <c r="E11" s="9"/>
      <c r="F11" s="9"/>
      <c r="G11" s="17">
        <f t="shared" ref="G11:G46" si="2">SUM(W11:AA11)</f>
        <v>0</v>
      </c>
      <c r="H11" s="20"/>
      <c r="I11" s="9"/>
      <c r="J11" s="19"/>
      <c r="K11" s="21"/>
      <c r="L11" s="9"/>
      <c r="M11" s="22"/>
      <c r="N11" s="9"/>
      <c r="O11" s="22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/>
      <c r="E14" s="9"/>
      <c r="F14" s="9"/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/>
      <c r="E15" s="9"/>
      <c r="F15" s="9"/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/>
      <c r="E33" s="9"/>
      <c r="F33" s="9"/>
      <c r="G33" s="17">
        <f t="shared" si="2"/>
        <v>0</v>
      </c>
      <c r="H33" s="20"/>
      <c r="I33" s="9"/>
      <c r="J33" s="19"/>
      <c r="K33" s="21"/>
      <c r="L33" s="9"/>
      <c r="M33" s="22"/>
      <c r="N33" s="9"/>
      <c r="O33" s="22"/>
      <c r="P33" s="21"/>
      <c r="Q33" s="21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>
        <v>0</v>
      </c>
      <c r="E34" s="9"/>
      <c r="F34" s="9">
        <v>850</v>
      </c>
      <c r="G34" s="17">
        <f t="shared" si="2"/>
        <v>0</v>
      </c>
      <c r="H34" s="20"/>
      <c r="I34" s="9"/>
      <c r="J34" s="19">
        <v>2800</v>
      </c>
      <c r="K34" s="21"/>
      <c r="L34" s="9"/>
      <c r="M34" s="22"/>
      <c r="N34" s="9"/>
      <c r="O34" s="22"/>
      <c r="P34" s="21"/>
      <c r="Q34" s="21"/>
      <c r="R34" s="21"/>
      <c r="S34" s="21"/>
      <c r="T34" s="21">
        <v>2800</v>
      </c>
      <c r="U34" s="21"/>
      <c r="V34" s="2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/>
      <c r="E39" s="9"/>
      <c r="F39" s="9"/>
      <c r="G39" s="17">
        <f t="shared" si="2"/>
        <v>0</v>
      </c>
      <c r="H39" s="20"/>
      <c r="I39" s="9"/>
      <c r="J39" s="19"/>
      <c r="K39" s="21"/>
      <c r="L39" s="9"/>
      <c r="M39" s="22"/>
      <c r="N39" s="9"/>
      <c r="O39" s="22"/>
      <c r="P39" s="21"/>
      <c r="Q39" s="21"/>
      <c r="R39" s="21"/>
      <c r="S39" s="21"/>
      <c r="T39" s="21"/>
      <c r="U39" s="21"/>
      <c r="V39" s="21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/>
      <c r="E41" s="9"/>
      <c r="F41" s="9"/>
      <c r="G41" s="17">
        <f t="shared" si="2"/>
        <v>0</v>
      </c>
      <c r="H41" s="20"/>
      <c r="I41" s="9"/>
      <c r="J41" s="19"/>
      <c r="K41" s="21"/>
      <c r="L41" s="9"/>
      <c r="M41" s="22"/>
      <c r="N41" s="9"/>
      <c r="O41" s="22"/>
      <c r="P41" s="21"/>
      <c r="Q41" s="21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0</v>
      </c>
      <c r="E47" s="25">
        <f t="shared" si="3"/>
        <v>0</v>
      </c>
      <c r="F47" s="25">
        <f t="shared" si="3"/>
        <v>850</v>
      </c>
      <c r="G47" s="26">
        <f t="shared" si="3"/>
        <v>0</v>
      </c>
      <c r="H47" s="27">
        <f t="shared" si="3"/>
        <v>0</v>
      </c>
      <c r="I47" s="28">
        <f t="shared" si="3"/>
        <v>0</v>
      </c>
      <c r="J47" s="29">
        <f t="shared" si="3"/>
        <v>2800</v>
      </c>
      <c r="K47" s="30">
        <f t="shared" si="3"/>
        <v>0</v>
      </c>
      <c r="L47" s="30">
        <f t="shared" si="3"/>
        <v>0</v>
      </c>
      <c r="M47" s="30">
        <f t="shared" si="3"/>
        <v>0</v>
      </c>
      <c r="N47" s="30">
        <f t="shared" si="3"/>
        <v>0</v>
      </c>
      <c r="O47" s="30">
        <f t="shared" si="3"/>
        <v>0</v>
      </c>
      <c r="P47" s="30">
        <f t="shared" si="3"/>
        <v>0</v>
      </c>
      <c r="Q47" s="30">
        <f t="shared" si="3"/>
        <v>0</v>
      </c>
      <c r="R47" s="30">
        <f t="shared" si="3"/>
        <v>0</v>
      </c>
      <c r="S47" s="30">
        <f t="shared" si="3"/>
        <v>0</v>
      </c>
      <c r="T47" s="25">
        <f t="shared" si="3"/>
        <v>2800</v>
      </c>
      <c r="U47" s="28">
        <f t="shared" si="3"/>
        <v>0</v>
      </c>
      <c r="V47" s="30">
        <f t="shared" si="3"/>
        <v>0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/>
      <c r="E49" s="9"/>
      <c r="F49" s="9"/>
      <c r="G49" s="17">
        <f t="shared" ref="G49:G80" si="5">SUM(W49:AA49)</f>
        <v>0</v>
      </c>
      <c r="H49" s="20"/>
      <c r="I49" s="9"/>
      <c r="J49" s="19"/>
      <c r="K49" s="32"/>
      <c r="L49" s="33"/>
      <c r="M49" s="34"/>
      <c r="N49" s="33"/>
      <c r="O49" s="34"/>
      <c r="P49" s="32"/>
      <c r="Q49" s="32"/>
      <c r="R49" s="32"/>
      <c r="S49" s="32"/>
      <c r="T49" s="32"/>
      <c r="U49" s="32"/>
      <c r="V49" s="3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/>
      <c r="J51" s="19"/>
      <c r="K51" s="32"/>
      <c r="L51" s="33"/>
      <c r="M51" s="34"/>
      <c r="N51" s="33"/>
      <c r="O51" s="34"/>
      <c r="P51" s="32"/>
      <c r="Q51" s="32"/>
      <c r="R51" s="32"/>
      <c r="S51" s="32"/>
      <c r="T51" s="32"/>
      <c r="U51" s="32"/>
      <c r="V51" s="3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/>
      <c r="E54" s="9"/>
      <c r="F54" s="9"/>
      <c r="G54" s="17">
        <f t="shared" si="5"/>
        <v>0</v>
      </c>
      <c r="H54" s="20"/>
      <c r="I54" s="9">
        <v>0</v>
      </c>
      <c r="J54" s="19">
        <v>0</v>
      </c>
      <c r="K54" s="32">
        <v>0</v>
      </c>
      <c r="L54" s="33">
        <v>0</v>
      </c>
      <c r="M54" s="34">
        <v>0</v>
      </c>
      <c r="N54" s="33">
        <v>0</v>
      </c>
      <c r="O54" s="34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/>
      <c r="J55" s="19"/>
      <c r="K55" s="32"/>
      <c r="L55" s="33"/>
      <c r="M55" s="34"/>
      <c r="N55" s="33"/>
      <c r="O55" s="34"/>
      <c r="P55" s="32"/>
      <c r="Q55" s="32"/>
      <c r="R55" s="32"/>
      <c r="S55" s="32"/>
      <c r="T55" s="32"/>
      <c r="U55" s="32"/>
      <c r="V55" s="3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/>
      <c r="J56" s="19"/>
      <c r="K56" s="32"/>
      <c r="L56" s="33"/>
      <c r="M56" s="34"/>
      <c r="N56" s="33"/>
      <c r="O56" s="34"/>
      <c r="P56" s="32"/>
      <c r="Q56" s="32"/>
      <c r="R56" s="32"/>
      <c r="S56" s="32"/>
      <c r="T56" s="32"/>
      <c r="U56" s="32"/>
      <c r="V56" s="3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/>
      <c r="J57" s="19"/>
      <c r="K57" s="32"/>
      <c r="L57" s="33"/>
      <c r="M57" s="34"/>
      <c r="N57" s="33"/>
      <c r="O57" s="34"/>
      <c r="P57" s="32"/>
      <c r="Q57" s="32"/>
      <c r="R57" s="32"/>
      <c r="S57" s="32"/>
      <c r="T57" s="32"/>
      <c r="U57" s="32"/>
      <c r="V57" s="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/>
      <c r="J58" s="19"/>
      <c r="K58" s="32"/>
      <c r="L58" s="33"/>
      <c r="M58" s="34"/>
      <c r="N58" s="33"/>
      <c r="O58" s="34"/>
      <c r="P58" s="32"/>
      <c r="Q58" s="32"/>
      <c r="R58" s="32"/>
      <c r="S58" s="32"/>
      <c r="T58" s="32"/>
      <c r="U58" s="32"/>
      <c r="V58" s="3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/>
      <c r="E60" s="9"/>
      <c r="F60" s="9"/>
      <c r="G60" s="17">
        <f t="shared" si="5"/>
        <v>0</v>
      </c>
      <c r="H60" s="20"/>
      <c r="I60" s="9"/>
      <c r="J60" s="19"/>
      <c r="K60" s="21"/>
      <c r="L60" s="9"/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/>
      <c r="J61" s="19"/>
      <c r="K61" s="32"/>
      <c r="L61" s="33"/>
      <c r="M61" s="34"/>
      <c r="N61" s="33"/>
      <c r="O61" s="34"/>
      <c r="P61" s="32"/>
      <c r="Q61" s="32"/>
      <c r="R61" s="32"/>
      <c r="S61" s="32"/>
      <c r="T61" s="32"/>
      <c r="U61" s="32"/>
      <c r="V61" s="3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/>
      <c r="J62" s="19"/>
      <c r="K62" s="32"/>
      <c r="L62" s="33"/>
      <c r="M62" s="34"/>
      <c r="N62" s="33"/>
      <c r="O62" s="34"/>
      <c r="P62" s="32"/>
      <c r="Q62" s="32"/>
      <c r="R62" s="32"/>
      <c r="S62" s="32"/>
      <c r="T62" s="32"/>
      <c r="U62" s="32"/>
      <c r="V62" s="3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/>
      <c r="J63" s="19"/>
      <c r="K63" s="32"/>
      <c r="L63" s="33"/>
      <c r="M63" s="34"/>
      <c r="N63" s="33"/>
      <c r="O63" s="34"/>
      <c r="P63" s="32"/>
      <c r="Q63" s="32"/>
      <c r="R63" s="32"/>
      <c r="S63" s="32"/>
      <c r="T63" s="32"/>
      <c r="U63" s="32"/>
      <c r="V63" s="3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/>
      <c r="E68" s="9"/>
      <c r="F68" s="9"/>
      <c r="G68" s="17">
        <f t="shared" si="5"/>
        <v>0</v>
      </c>
      <c r="H68" s="20"/>
      <c r="I68" s="9"/>
      <c r="J68" s="19"/>
      <c r="K68" s="21"/>
      <c r="L68" s="9"/>
      <c r="M68" s="22"/>
      <c r="N68" s="9"/>
      <c r="O68" s="22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/>
      <c r="E71" s="9"/>
      <c r="F71" s="9"/>
      <c r="G71" s="17">
        <f t="shared" si="5"/>
        <v>0</v>
      </c>
      <c r="H71" s="20"/>
      <c r="I71" s="9"/>
      <c r="J71" s="19"/>
      <c r="K71" s="21"/>
      <c r="L71" s="9"/>
      <c r="M71" s="22"/>
      <c r="N71" s="9"/>
      <c r="O71" s="22"/>
      <c r="P71" s="21"/>
      <c r="Q71" s="21"/>
      <c r="R71" s="21"/>
      <c r="S71" s="21"/>
      <c r="T71" s="21"/>
      <c r="U71" s="21"/>
      <c r="V71" s="2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/>
      <c r="E74" s="9"/>
      <c r="F74" s="9"/>
      <c r="G74" s="17">
        <f t="shared" si="5"/>
        <v>0</v>
      </c>
      <c r="H74" s="20"/>
      <c r="I74" s="9"/>
      <c r="J74" s="19"/>
      <c r="K74" s="21"/>
      <c r="L74" s="9"/>
      <c r="M74" s="22"/>
      <c r="N74" s="9"/>
      <c r="O74" s="22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/>
      <c r="E76" s="9"/>
      <c r="F76" s="9"/>
      <c r="G76" s="17">
        <f t="shared" si="5"/>
        <v>0</v>
      </c>
      <c r="H76" s="20"/>
      <c r="I76" s="9"/>
      <c r="J76" s="19"/>
      <c r="K76" s="21"/>
      <c r="L76" s="9"/>
      <c r="M76" s="22"/>
      <c r="N76" s="9"/>
      <c r="O76" s="22"/>
      <c r="P76" s="21"/>
      <c r="Q76" s="21"/>
      <c r="R76" s="21"/>
      <c r="S76" s="21"/>
      <c r="T76" s="21"/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/>
      <c r="E77" s="9"/>
      <c r="F77" s="9"/>
      <c r="G77" s="17">
        <f t="shared" si="5"/>
        <v>0</v>
      </c>
      <c r="H77" s="20"/>
      <c r="I77" s="9"/>
      <c r="J77" s="19"/>
      <c r="K77" s="21"/>
      <c r="L77" s="9"/>
      <c r="M77" s="22"/>
      <c r="N77" s="9"/>
      <c r="O77" s="22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/>
      <c r="E79" s="9"/>
      <c r="F79" s="9"/>
      <c r="G79" s="17">
        <f t="shared" si="5"/>
        <v>0</v>
      </c>
      <c r="H79" s="20"/>
      <c r="I79" s="9"/>
      <c r="J79" s="19"/>
      <c r="K79" s="21"/>
      <c r="L79" s="9"/>
      <c r="M79" s="22"/>
      <c r="N79" s="9"/>
      <c r="O79" s="22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/>
      <c r="E82" s="9"/>
      <c r="F82" s="9"/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/>
      <c r="E83" s="9"/>
      <c r="F83" s="9"/>
      <c r="G83" s="17">
        <f t="shared" si="7"/>
        <v>0</v>
      </c>
      <c r="H83" s="20"/>
      <c r="I83" s="9"/>
      <c r="J83" s="19">
        <v>300</v>
      </c>
      <c r="K83" s="21"/>
      <c r="L83" s="9"/>
      <c r="M83" s="22"/>
      <c r="N83" s="9"/>
      <c r="O83" s="22"/>
      <c r="P83" s="21"/>
      <c r="Q83" s="21"/>
      <c r="R83" s="21"/>
      <c r="S83" s="21"/>
      <c r="T83" s="21">
        <v>300</v>
      </c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/>
      <c r="E85" s="9"/>
      <c r="F85" s="9"/>
      <c r="G85" s="17">
        <f t="shared" si="7"/>
        <v>0</v>
      </c>
      <c r="H85" s="20"/>
      <c r="I85" s="9"/>
      <c r="J85" s="19"/>
      <c r="K85" s="21"/>
      <c r="L85" s="9"/>
      <c r="M85" s="22"/>
      <c r="N85" s="9"/>
      <c r="O85" s="22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/>
      <c r="E86" s="9"/>
      <c r="F86" s="9"/>
      <c r="G86" s="17">
        <f t="shared" si="7"/>
        <v>0</v>
      </c>
      <c r="H86" s="20"/>
      <c r="I86" s="9"/>
      <c r="J86" s="19"/>
      <c r="K86" s="21"/>
      <c r="L86" s="9"/>
      <c r="M86" s="22"/>
      <c r="N86" s="9"/>
      <c r="O86" s="22"/>
      <c r="P86" s="21"/>
      <c r="Q86" s="21"/>
      <c r="R86" s="21"/>
      <c r="S86" s="21"/>
      <c r="T86" s="21"/>
      <c r="U86" s="21"/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3.5" customHeight="1" x14ac:dyDescent="0.15">
      <c r="B87" s="7" t="s">
        <v>74</v>
      </c>
      <c r="C87" s="8" t="str">
        <f t="shared" si="6"/>
        <v>(5306) AWARDS</v>
      </c>
      <c r="D87" s="9"/>
      <c r="E87" s="9"/>
      <c r="F87" s="9"/>
      <c r="G87" s="17">
        <f t="shared" si="7"/>
        <v>0</v>
      </c>
      <c r="H87" s="20"/>
      <c r="I87" s="9"/>
      <c r="J87" s="19"/>
      <c r="K87" s="21"/>
      <c r="L87" s="9"/>
      <c r="M87" s="22"/>
      <c r="N87" s="9"/>
      <c r="O87" s="22"/>
      <c r="P87" s="21"/>
      <c r="Q87" s="21"/>
      <c r="R87" s="21"/>
      <c r="S87" s="21"/>
      <c r="T87" s="21"/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/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/>
      <c r="E90" s="9"/>
      <c r="F90" s="9"/>
      <c r="G90" s="17">
        <f t="shared" si="7"/>
        <v>0</v>
      </c>
      <c r="H90" s="20"/>
      <c r="I90" s="9"/>
      <c r="J90" s="19">
        <v>800</v>
      </c>
      <c r="K90" s="21"/>
      <c r="L90" s="9"/>
      <c r="M90" s="22"/>
      <c r="N90" s="9"/>
      <c r="O90" s="22"/>
      <c r="P90" s="21"/>
      <c r="Q90" s="21"/>
      <c r="R90" s="21"/>
      <c r="S90" s="21"/>
      <c r="T90" s="21">
        <v>800</v>
      </c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/>
      <c r="E93" s="9"/>
      <c r="F93" s="9"/>
      <c r="G93" s="17">
        <f t="shared" si="7"/>
        <v>0</v>
      </c>
      <c r="H93" s="20"/>
      <c r="I93" s="9"/>
      <c r="J93" s="19"/>
      <c r="K93" s="21"/>
      <c r="L93" s="9"/>
      <c r="M93" s="22"/>
      <c r="N93" s="9"/>
      <c r="O93" s="22"/>
      <c r="P93" s="21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/>
      <c r="J94" s="19"/>
      <c r="K94" s="21"/>
      <c r="L94" s="9"/>
      <c r="M94" s="22"/>
      <c r="N94" s="9"/>
      <c r="O94" s="22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/>
      <c r="E95" s="9"/>
      <c r="F95" s="9"/>
      <c r="G95" s="17">
        <f t="shared" si="7"/>
        <v>0</v>
      </c>
      <c r="H95" s="20"/>
      <c r="I95" s="9"/>
      <c r="J95" s="19"/>
      <c r="K95" s="21"/>
      <c r="L95" s="9"/>
      <c r="M95" s="22"/>
      <c r="N95" s="9"/>
      <c r="O95" s="22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/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/>
      <c r="E107" s="9"/>
      <c r="F107" s="9"/>
      <c r="G107" s="17">
        <f t="shared" si="7"/>
        <v>0</v>
      </c>
      <c r="H107" s="20"/>
      <c r="I107" s="9"/>
      <c r="J107" s="19"/>
      <c r="K107" s="21"/>
      <c r="L107" s="9"/>
      <c r="M107" s="22"/>
      <c r="N107" s="9"/>
      <c r="O107" s="22"/>
      <c r="P107" s="21"/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/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/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/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/>
      <c r="E116" s="9"/>
      <c r="F116" s="9"/>
      <c r="G116" s="17">
        <f t="shared" si="9"/>
        <v>0</v>
      </c>
      <c r="H116" s="20"/>
      <c r="I116" s="9"/>
      <c r="J116" s="19"/>
      <c r="K116" s="21"/>
      <c r="L116" s="9"/>
      <c r="M116" s="22"/>
      <c r="N116" s="9"/>
      <c r="O116" s="22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/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/>
      <c r="G123" s="17">
        <f t="shared" si="9"/>
        <v>0</v>
      </c>
      <c r="H123" s="20"/>
      <c r="I123" s="9"/>
      <c r="J123" s="19"/>
      <c r="K123" s="21"/>
      <c r="L123" s="9"/>
      <c r="M123" s="22"/>
      <c r="N123" s="9"/>
      <c r="O123" s="22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/>
      <c r="E125" s="9"/>
      <c r="F125" s="9"/>
      <c r="G125" s="17">
        <f t="shared" si="9"/>
        <v>0</v>
      </c>
      <c r="H125" s="20"/>
      <c r="I125" s="9"/>
      <c r="J125" s="19"/>
      <c r="K125" s="21"/>
      <c r="L125" s="9"/>
      <c r="M125" s="22"/>
      <c r="N125" s="9"/>
      <c r="O125" s="22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/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/>
      <c r="E136" s="9"/>
      <c r="F136" s="9"/>
      <c r="G136" s="17">
        <f t="shared" si="9"/>
        <v>0</v>
      </c>
      <c r="H136" s="20"/>
      <c r="I136" s="9"/>
      <c r="J136" s="19"/>
      <c r="K136" s="21"/>
      <c r="L136" s="9"/>
      <c r="M136" s="22"/>
      <c r="N136" s="9"/>
      <c r="O136" s="22"/>
      <c r="P136" s="21"/>
      <c r="Q136" s="21"/>
      <c r="R136" s="21"/>
      <c r="S136" s="21"/>
      <c r="T136" s="21"/>
      <c r="U136" s="21"/>
      <c r="V136" s="21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/>
      <c r="E138" s="9"/>
      <c r="F138" s="9"/>
      <c r="G138" s="17">
        <f t="shared" si="9"/>
        <v>0</v>
      </c>
      <c r="H138" s="20"/>
      <c r="I138" s="9"/>
      <c r="J138" s="19"/>
      <c r="K138" s="21"/>
      <c r="L138" s="9"/>
      <c r="M138" s="22"/>
      <c r="N138" s="9"/>
      <c r="O138" s="22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/>
      <c r="E141" s="9"/>
      <c r="F141" s="9"/>
      <c r="G141" s="17">
        <f t="shared" si="9"/>
        <v>0</v>
      </c>
      <c r="H141" s="20"/>
      <c r="I141" s="9"/>
      <c r="J141" s="19"/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/>
      <c r="E142" s="9"/>
      <c r="F142" s="9"/>
      <c r="G142" s="17">
        <f t="shared" si="9"/>
        <v>0</v>
      </c>
      <c r="H142" s="20"/>
      <c r="I142" s="9"/>
      <c r="J142" s="19"/>
      <c r="K142" s="21"/>
      <c r="L142" s="9"/>
      <c r="M142" s="22"/>
      <c r="N142" s="9"/>
      <c r="O142" s="22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/>
      <c r="E145" s="9"/>
      <c r="F145" s="9"/>
      <c r="G145" s="17">
        <f t="shared" ref="G145:G156" si="11">SUM(W145:AA145)</f>
        <v>0</v>
      </c>
      <c r="H145" s="20"/>
      <c r="I145" s="9"/>
      <c r="J145" s="19"/>
      <c r="K145" s="21"/>
      <c r="L145" s="9"/>
      <c r="M145" s="22"/>
      <c r="N145" s="9"/>
      <c r="O145" s="22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/>
      <c r="E146" s="9"/>
      <c r="F146" s="9"/>
      <c r="G146" s="17">
        <f t="shared" si="11"/>
        <v>0</v>
      </c>
      <c r="H146" s="20"/>
      <c r="I146" s="9"/>
      <c r="J146" s="19"/>
      <c r="K146" s="21"/>
      <c r="L146" s="9"/>
      <c r="M146" s="22"/>
      <c r="N146" s="9"/>
      <c r="O146" s="22"/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/>
      <c r="E147" s="9"/>
      <c r="F147" s="9"/>
      <c r="G147" s="17">
        <f t="shared" si="11"/>
        <v>0</v>
      </c>
      <c r="H147" s="20"/>
      <c r="I147" s="9"/>
      <c r="J147" s="19"/>
      <c r="K147" s="21"/>
      <c r="L147" s="9"/>
      <c r="M147" s="22"/>
      <c r="N147" s="9"/>
      <c r="O147" s="22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/>
      <c r="E149" s="9"/>
      <c r="F149" s="9"/>
      <c r="G149" s="17">
        <f t="shared" si="11"/>
        <v>0</v>
      </c>
      <c r="H149" s="20"/>
      <c r="I149" s="9"/>
      <c r="J149" s="19"/>
      <c r="K149" s="21"/>
      <c r="L149" s="9"/>
      <c r="M149" s="22"/>
      <c r="N149" s="9"/>
      <c r="O149" s="22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/>
      <c r="I152" s="9"/>
      <c r="J152" s="19"/>
      <c r="K152" s="21"/>
      <c r="L152" s="9"/>
      <c r="M152" s="22"/>
      <c r="N152" s="9"/>
      <c r="O152" s="22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/>
      <c r="E153" s="9"/>
      <c r="F153" s="9">
        <v>224.4</v>
      </c>
      <c r="G153" s="17">
        <f t="shared" si="11"/>
        <v>0</v>
      </c>
      <c r="H153" s="20"/>
      <c r="I153" s="9"/>
      <c r="J153" s="19">
        <v>742</v>
      </c>
      <c r="K153" s="21"/>
      <c r="L153" s="9"/>
      <c r="M153" s="22"/>
      <c r="N153" s="9"/>
      <c r="O153" s="22"/>
      <c r="P153" s="21"/>
      <c r="Q153" s="21"/>
      <c r="R153" s="21"/>
      <c r="S153" s="21"/>
      <c r="T153" s="21">
        <v>742</v>
      </c>
      <c r="U153" s="21"/>
      <c r="V153" s="21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/>
      <c r="E155" s="9"/>
      <c r="F155" s="9"/>
      <c r="G155" s="17">
        <f t="shared" si="11"/>
        <v>0</v>
      </c>
      <c r="H155" s="20"/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/>
      <c r="E156" s="25"/>
      <c r="F156" s="25">
        <v>224.4</v>
      </c>
      <c r="G156" s="35">
        <f t="shared" si="11"/>
        <v>0</v>
      </c>
      <c r="H156" s="27"/>
      <c r="I156" s="28">
        <v>0</v>
      </c>
      <c r="J156" s="29">
        <v>1842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25">
        <v>1842</v>
      </c>
      <c r="U156" s="28">
        <v>0</v>
      </c>
      <c r="V156" s="30">
        <v>0</v>
      </c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0</v>
      </c>
      <c r="E158" s="38">
        <f t="shared" si="12"/>
        <v>0</v>
      </c>
      <c r="F158" s="38">
        <f t="shared" si="12"/>
        <v>625.6</v>
      </c>
      <c r="G158" s="39">
        <f t="shared" si="12"/>
        <v>0</v>
      </c>
      <c r="H158" s="40">
        <f t="shared" si="12"/>
        <v>0</v>
      </c>
      <c r="I158" s="41">
        <f t="shared" si="12"/>
        <v>0</v>
      </c>
      <c r="J158" s="42">
        <f t="shared" si="12"/>
        <v>958</v>
      </c>
      <c r="K158" s="43">
        <f t="shared" si="12"/>
        <v>0</v>
      </c>
      <c r="L158" s="43">
        <f t="shared" si="12"/>
        <v>0</v>
      </c>
      <c r="M158" s="43">
        <f t="shared" si="12"/>
        <v>0</v>
      </c>
      <c r="N158" s="43">
        <f t="shared" si="12"/>
        <v>0</v>
      </c>
      <c r="O158" s="43">
        <f t="shared" si="12"/>
        <v>0</v>
      </c>
      <c r="P158" s="43">
        <f t="shared" si="12"/>
        <v>0</v>
      </c>
      <c r="Q158" s="43">
        <f t="shared" si="12"/>
        <v>0</v>
      </c>
      <c r="R158" s="43">
        <f t="shared" si="12"/>
        <v>0</v>
      </c>
      <c r="S158" s="43">
        <f t="shared" si="12"/>
        <v>0</v>
      </c>
      <c r="T158" s="38">
        <f t="shared" si="12"/>
        <v>958</v>
      </c>
      <c r="U158" s="41">
        <f t="shared" si="12"/>
        <v>0</v>
      </c>
      <c r="V158" s="43">
        <f t="shared" si="12"/>
        <v>0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/>
      <c r="E160" s="45"/>
      <c r="F160" s="45"/>
      <c r="G160" s="4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303" priority="1" operator="greaterThan">
      <formula>1000</formula>
    </cfRule>
  </conditionalFormatting>
  <conditionalFormatting sqref="E10">
    <cfRule type="cellIs" dxfId="302" priority="2" operator="greaterThan">
      <formula>1000</formula>
    </cfRule>
  </conditionalFormatting>
  <conditionalFormatting sqref="F10">
    <cfRule type="cellIs" dxfId="301" priority="3" operator="greaterThan">
      <formula>1000</formula>
    </cfRule>
  </conditionalFormatting>
  <conditionalFormatting sqref="G10">
    <cfRule type="cellIs" dxfId="300" priority="4" operator="greaterThan">
      <formula>1000</formula>
    </cfRule>
  </conditionalFormatting>
  <conditionalFormatting sqref="H10">
    <cfRule type="cellIs" dxfId="299" priority="5" operator="greaterThan">
      <formula>1000</formula>
    </cfRule>
  </conditionalFormatting>
  <conditionalFormatting sqref="I10">
    <cfRule type="cellIs" dxfId="298" priority="6" operator="greaterThan">
      <formula>1000</formula>
    </cfRule>
  </conditionalFormatting>
  <conditionalFormatting sqref="J10">
    <cfRule type="cellIs" dxfId="297" priority="7" operator="greaterThan">
      <formula>1000</formula>
    </cfRule>
  </conditionalFormatting>
  <conditionalFormatting sqref="K10">
    <cfRule type="cellIs" dxfId="296" priority="8" operator="greaterThan">
      <formula>1000</formula>
    </cfRule>
  </conditionalFormatting>
  <conditionalFormatting sqref="L10">
    <cfRule type="cellIs" dxfId="295" priority="9" operator="greaterThan">
      <formula>1000</formula>
    </cfRule>
  </conditionalFormatting>
  <conditionalFormatting sqref="M10">
    <cfRule type="cellIs" dxfId="294" priority="10" operator="greaterThan">
      <formula>1000</formula>
    </cfRule>
  </conditionalFormatting>
  <conditionalFormatting sqref="N10">
    <cfRule type="cellIs" dxfId="293" priority="11" operator="greaterThan">
      <formula>1000</formula>
    </cfRule>
  </conditionalFormatting>
  <conditionalFormatting sqref="O10">
    <cfRule type="cellIs" dxfId="292" priority="12" operator="greaterThan">
      <formula>1000</formula>
    </cfRule>
  </conditionalFormatting>
  <conditionalFormatting sqref="P10">
    <cfRule type="cellIs" dxfId="291" priority="13" operator="greaterThan">
      <formula>1000</formula>
    </cfRule>
  </conditionalFormatting>
  <conditionalFormatting sqref="Q10">
    <cfRule type="cellIs" dxfId="290" priority="14" operator="greaterThan">
      <formula>1000</formula>
    </cfRule>
  </conditionalFormatting>
  <conditionalFormatting sqref="R10">
    <cfRule type="cellIs" dxfId="289" priority="15" operator="greaterThan">
      <formula>1000</formula>
    </cfRule>
  </conditionalFormatting>
  <conditionalFormatting sqref="S10">
    <cfRule type="cellIs" dxfId="288" priority="16" operator="greaterThan">
      <formula>1000</formula>
    </cfRule>
  </conditionalFormatting>
  <conditionalFormatting sqref="T10">
    <cfRule type="cellIs" dxfId="287" priority="17" operator="greaterThan">
      <formula>1000</formula>
    </cfRule>
  </conditionalFormatting>
  <conditionalFormatting sqref="U10">
    <cfRule type="cellIs" dxfId="286" priority="18" operator="greaterThan">
      <formula>1000</formula>
    </cfRule>
  </conditionalFormatting>
  <conditionalFormatting sqref="V10">
    <cfRule type="cellIs" dxfId="285" priority="19" operator="greaterThan">
      <formula>1000</formula>
    </cfRule>
  </conditionalFormatting>
  <conditionalFormatting sqref="D10">
    <cfRule type="cellIs" dxfId="284" priority="20" operator="greaterThan">
      <formula>1000</formula>
    </cfRule>
  </conditionalFormatting>
  <conditionalFormatting sqref="E10">
    <cfRule type="cellIs" dxfId="283" priority="21" operator="greaterThan">
      <formula>1000</formula>
    </cfRule>
  </conditionalFormatting>
  <conditionalFormatting sqref="F10">
    <cfRule type="cellIs" dxfId="282" priority="22" operator="greaterThan">
      <formula>1000</formula>
    </cfRule>
  </conditionalFormatting>
  <conditionalFormatting sqref="G10">
    <cfRule type="cellIs" dxfId="281" priority="23" operator="greaterThan">
      <formula>1000</formula>
    </cfRule>
  </conditionalFormatting>
  <conditionalFormatting sqref="H10">
    <cfRule type="cellIs" dxfId="280" priority="24" operator="greaterThan">
      <formula>1000</formula>
    </cfRule>
  </conditionalFormatting>
  <conditionalFormatting sqref="I10">
    <cfRule type="cellIs" dxfId="279" priority="25" operator="greaterThan">
      <formula>1000</formula>
    </cfRule>
  </conditionalFormatting>
  <conditionalFormatting sqref="J10">
    <cfRule type="cellIs" dxfId="278" priority="26" operator="greaterThan">
      <formula>1000</formula>
    </cfRule>
  </conditionalFormatting>
  <conditionalFormatting sqref="K10">
    <cfRule type="cellIs" dxfId="277" priority="27" operator="greaterThan">
      <formula>1000</formula>
    </cfRule>
  </conditionalFormatting>
  <conditionalFormatting sqref="L10">
    <cfRule type="cellIs" dxfId="276" priority="28" operator="greaterThan">
      <formula>1000</formula>
    </cfRule>
  </conditionalFormatting>
  <conditionalFormatting sqref="M10">
    <cfRule type="cellIs" dxfId="275" priority="29" operator="greaterThan">
      <formula>1000</formula>
    </cfRule>
  </conditionalFormatting>
  <conditionalFormatting sqref="N10">
    <cfRule type="cellIs" dxfId="274" priority="30" operator="greaterThan">
      <formula>1000</formula>
    </cfRule>
  </conditionalFormatting>
  <conditionalFormatting sqref="O10">
    <cfRule type="cellIs" dxfId="273" priority="31" operator="greaterThan">
      <formula>1000</formula>
    </cfRule>
  </conditionalFormatting>
  <conditionalFormatting sqref="P10">
    <cfRule type="cellIs" dxfId="272" priority="32" operator="greaterThan">
      <formula>1000</formula>
    </cfRule>
  </conditionalFormatting>
  <conditionalFormatting sqref="Q10">
    <cfRule type="cellIs" dxfId="271" priority="33" operator="greaterThan">
      <formula>1000</formula>
    </cfRule>
  </conditionalFormatting>
  <conditionalFormatting sqref="R10">
    <cfRule type="cellIs" dxfId="270" priority="34" operator="greaterThan">
      <formula>1000</formula>
    </cfRule>
  </conditionalFormatting>
  <conditionalFormatting sqref="S10">
    <cfRule type="cellIs" dxfId="269" priority="35" operator="greaterThan">
      <formula>1000</formula>
    </cfRule>
  </conditionalFormatting>
  <conditionalFormatting sqref="T10">
    <cfRule type="cellIs" dxfId="268" priority="36" operator="greaterThan">
      <formula>1000</formula>
    </cfRule>
  </conditionalFormatting>
  <conditionalFormatting sqref="U10">
    <cfRule type="cellIs" dxfId="267" priority="37" operator="greaterThan">
      <formula>1000</formula>
    </cfRule>
  </conditionalFormatting>
  <conditionalFormatting sqref="V10">
    <cfRule type="cellIs" dxfId="266" priority="38" operator="greaterThan">
      <formula>1000</formula>
    </cfRule>
  </conditionalFormatting>
  <conditionalFormatting sqref="D10">
    <cfRule type="cellIs" dxfId="265" priority="39" operator="greaterThan">
      <formula>1000</formula>
    </cfRule>
  </conditionalFormatting>
  <conditionalFormatting sqref="E10">
    <cfRule type="cellIs" dxfId="264" priority="40" operator="greaterThan">
      <formula>1000</formula>
    </cfRule>
  </conditionalFormatting>
  <conditionalFormatting sqref="F10">
    <cfRule type="cellIs" dxfId="263" priority="41" operator="greaterThan">
      <formula>1000</formula>
    </cfRule>
  </conditionalFormatting>
  <conditionalFormatting sqref="G10">
    <cfRule type="cellIs" dxfId="262" priority="42" operator="greaterThan">
      <formula>1000</formula>
    </cfRule>
  </conditionalFormatting>
  <conditionalFormatting sqref="H10">
    <cfRule type="cellIs" dxfId="261" priority="43" operator="greaterThan">
      <formula>1000</formula>
    </cfRule>
  </conditionalFormatting>
  <conditionalFormatting sqref="I10">
    <cfRule type="cellIs" dxfId="260" priority="44" operator="greaterThan">
      <formula>1000</formula>
    </cfRule>
  </conditionalFormatting>
  <conditionalFormatting sqref="J10">
    <cfRule type="cellIs" dxfId="259" priority="45" operator="greaterThan">
      <formula>1000</formula>
    </cfRule>
  </conditionalFormatting>
  <conditionalFormatting sqref="K10">
    <cfRule type="cellIs" dxfId="258" priority="46" operator="greaterThan">
      <formula>1000</formula>
    </cfRule>
  </conditionalFormatting>
  <conditionalFormatting sqref="L10">
    <cfRule type="cellIs" dxfId="257" priority="47" operator="greaterThan">
      <formula>1000</formula>
    </cfRule>
  </conditionalFormatting>
  <conditionalFormatting sqref="M10">
    <cfRule type="cellIs" dxfId="256" priority="48" operator="greaterThan">
      <formula>1000</formula>
    </cfRule>
  </conditionalFormatting>
  <conditionalFormatting sqref="N10">
    <cfRule type="cellIs" dxfId="255" priority="49" operator="greaterThan">
      <formula>1000</formula>
    </cfRule>
  </conditionalFormatting>
  <conditionalFormatting sqref="O10">
    <cfRule type="cellIs" dxfId="254" priority="50" operator="greaterThan">
      <formula>1000</formula>
    </cfRule>
  </conditionalFormatting>
  <conditionalFormatting sqref="P10">
    <cfRule type="cellIs" dxfId="253" priority="51" operator="greaterThan">
      <formula>1000</formula>
    </cfRule>
  </conditionalFormatting>
  <conditionalFormatting sqref="Q10">
    <cfRule type="cellIs" dxfId="252" priority="52" operator="greaterThan">
      <formula>1000</formula>
    </cfRule>
  </conditionalFormatting>
  <conditionalFormatting sqref="R10">
    <cfRule type="cellIs" dxfId="251" priority="53" operator="greaterThan">
      <formula>1000</formula>
    </cfRule>
  </conditionalFormatting>
  <conditionalFormatting sqref="S10">
    <cfRule type="cellIs" dxfId="250" priority="54" operator="greaterThan">
      <formula>1000</formula>
    </cfRule>
  </conditionalFormatting>
  <conditionalFormatting sqref="T10">
    <cfRule type="cellIs" dxfId="249" priority="55" operator="greaterThan">
      <formula>1000</formula>
    </cfRule>
  </conditionalFormatting>
  <conditionalFormatting sqref="U10">
    <cfRule type="cellIs" dxfId="248" priority="56" operator="greaterThan">
      <formula>1000</formula>
    </cfRule>
  </conditionalFormatting>
  <conditionalFormatting sqref="V10">
    <cfRule type="cellIs" dxfId="247" priority="57" operator="greaterThan">
      <formula>1000</formula>
    </cfRule>
  </conditionalFormatting>
  <conditionalFormatting sqref="D10">
    <cfRule type="cellIs" dxfId="246" priority="58" operator="greaterThan">
      <formula>1000</formula>
    </cfRule>
  </conditionalFormatting>
  <conditionalFormatting sqref="E10">
    <cfRule type="cellIs" dxfId="245" priority="59" operator="greaterThan">
      <formula>1000</formula>
    </cfRule>
  </conditionalFormatting>
  <conditionalFormatting sqref="F10">
    <cfRule type="cellIs" dxfId="244" priority="60" operator="greaterThan">
      <formula>1000</formula>
    </cfRule>
  </conditionalFormatting>
  <conditionalFormatting sqref="G10">
    <cfRule type="cellIs" dxfId="243" priority="61" operator="greaterThan">
      <formula>1000</formula>
    </cfRule>
  </conditionalFormatting>
  <conditionalFormatting sqref="H10">
    <cfRule type="cellIs" dxfId="242" priority="62" operator="greaterThan">
      <formula>1000</formula>
    </cfRule>
  </conditionalFormatting>
  <conditionalFormatting sqref="I10">
    <cfRule type="cellIs" dxfId="241" priority="63" operator="greaterThan">
      <formula>1000</formula>
    </cfRule>
  </conditionalFormatting>
  <conditionalFormatting sqref="J10">
    <cfRule type="cellIs" dxfId="240" priority="64" operator="greaterThan">
      <formula>1000</formula>
    </cfRule>
  </conditionalFormatting>
  <conditionalFormatting sqref="K10">
    <cfRule type="cellIs" dxfId="239" priority="65" operator="greaterThan">
      <formula>1000</formula>
    </cfRule>
  </conditionalFormatting>
  <conditionalFormatting sqref="L10">
    <cfRule type="cellIs" dxfId="238" priority="66" operator="greaterThan">
      <formula>1000</formula>
    </cfRule>
  </conditionalFormatting>
  <conditionalFormatting sqref="M10">
    <cfRule type="cellIs" dxfId="237" priority="67" operator="greaterThan">
      <formula>1000</formula>
    </cfRule>
  </conditionalFormatting>
  <conditionalFormatting sqref="N10">
    <cfRule type="cellIs" dxfId="236" priority="68" operator="greaterThan">
      <formula>1000</formula>
    </cfRule>
  </conditionalFormatting>
  <conditionalFormatting sqref="O10">
    <cfRule type="cellIs" dxfId="235" priority="69" operator="greaterThan">
      <formula>1000</formula>
    </cfRule>
  </conditionalFormatting>
  <conditionalFormatting sqref="P10">
    <cfRule type="cellIs" dxfId="234" priority="70" operator="greaterThan">
      <formula>1000</formula>
    </cfRule>
  </conditionalFormatting>
  <conditionalFormatting sqref="Q10">
    <cfRule type="cellIs" dxfId="233" priority="71" operator="greaterThan">
      <formula>1000</formula>
    </cfRule>
  </conditionalFormatting>
  <conditionalFormatting sqref="R10">
    <cfRule type="cellIs" dxfId="232" priority="72" operator="greaterThan">
      <formula>1000</formula>
    </cfRule>
  </conditionalFormatting>
  <conditionalFormatting sqref="S10">
    <cfRule type="cellIs" dxfId="231" priority="73" operator="greaterThan">
      <formula>1000</formula>
    </cfRule>
  </conditionalFormatting>
  <conditionalFormatting sqref="T10">
    <cfRule type="cellIs" dxfId="230" priority="74" operator="greaterThan">
      <formula>1000</formula>
    </cfRule>
  </conditionalFormatting>
  <conditionalFormatting sqref="U10">
    <cfRule type="cellIs" dxfId="229" priority="75" operator="greaterThan">
      <formula>1000</formula>
    </cfRule>
  </conditionalFormatting>
  <conditionalFormatting sqref="V10">
    <cfRule type="cellIs" dxfId="228" priority="76" operator="greaterThan">
      <formula>1000</formula>
    </cfRule>
  </conditionalFormatting>
  <conditionalFormatting sqref="D10">
    <cfRule type="cellIs" dxfId="227" priority="77" operator="greaterThan">
      <formula>1000</formula>
    </cfRule>
  </conditionalFormatting>
  <conditionalFormatting sqref="E10">
    <cfRule type="cellIs" dxfId="226" priority="78" operator="greaterThan">
      <formula>1000</formula>
    </cfRule>
  </conditionalFormatting>
  <conditionalFormatting sqref="F10">
    <cfRule type="cellIs" dxfId="225" priority="79" operator="greaterThan">
      <formula>1000</formula>
    </cfRule>
  </conditionalFormatting>
  <conditionalFormatting sqref="G10">
    <cfRule type="cellIs" dxfId="224" priority="80" operator="greaterThan">
      <formula>1000</formula>
    </cfRule>
  </conditionalFormatting>
  <conditionalFormatting sqref="H10">
    <cfRule type="cellIs" dxfId="223" priority="81" operator="greaterThan">
      <formula>1000</formula>
    </cfRule>
  </conditionalFormatting>
  <conditionalFormatting sqref="I10">
    <cfRule type="cellIs" dxfId="222" priority="82" operator="greaterThan">
      <formula>1000</formula>
    </cfRule>
  </conditionalFormatting>
  <conditionalFormatting sqref="J10">
    <cfRule type="cellIs" dxfId="221" priority="83" operator="greaterThan">
      <formula>1000</formula>
    </cfRule>
  </conditionalFormatting>
  <conditionalFormatting sqref="K10">
    <cfRule type="cellIs" dxfId="220" priority="84" operator="greaterThan">
      <formula>1000</formula>
    </cfRule>
  </conditionalFormatting>
  <conditionalFormatting sqref="L10">
    <cfRule type="cellIs" dxfId="219" priority="85" operator="greaterThan">
      <formula>1000</formula>
    </cfRule>
  </conditionalFormatting>
  <conditionalFormatting sqref="M10">
    <cfRule type="cellIs" dxfId="218" priority="86" operator="greaterThan">
      <formula>1000</formula>
    </cfRule>
  </conditionalFormatting>
  <conditionalFormatting sqref="N10">
    <cfRule type="cellIs" dxfId="217" priority="87" operator="greaterThan">
      <formula>1000</formula>
    </cfRule>
  </conditionalFormatting>
  <conditionalFormatting sqref="O10">
    <cfRule type="cellIs" dxfId="216" priority="88" operator="greaterThan">
      <formula>1000</formula>
    </cfRule>
  </conditionalFormatting>
  <conditionalFormatting sqref="P10">
    <cfRule type="cellIs" dxfId="215" priority="89" operator="greaterThan">
      <formula>1000</formula>
    </cfRule>
  </conditionalFormatting>
  <conditionalFormatting sqref="Q10">
    <cfRule type="cellIs" dxfId="214" priority="90" operator="greaterThan">
      <formula>1000</formula>
    </cfRule>
  </conditionalFormatting>
  <conditionalFormatting sqref="R10">
    <cfRule type="cellIs" dxfId="213" priority="91" operator="greaterThan">
      <formula>1000</formula>
    </cfRule>
  </conditionalFormatting>
  <conditionalFormatting sqref="S10">
    <cfRule type="cellIs" dxfId="212" priority="92" operator="greaterThan">
      <formula>1000</formula>
    </cfRule>
  </conditionalFormatting>
  <conditionalFormatting sqref="T10">
    <cfRule type="cellIs" dxfId="211" priority="93" operator="greaterThan">
      <formula>1000</formula>
    </cfRule>
  </conditionalFormatting>
  <conditionalFormatting sqref="U10">
    <cfRule type="cellIs" dxfId="210" priority="94" operator="greaterThan">
      <formula>1000</formula>
    </cfRule>
  </conditionalFormatting>
  <conditionalFormatting sqref="V10">
    <cfRule type="cellIs" dxfId="209" priority="95" operator="greaterThan">
      <formula>1000</formula>
    </cfRule>
  </conditionalFormatting>
  <conditionalFormatting sqref="D10">
    <cfRule type="cellIs" dxfId="208" priority="96" operator="greaterThan">
      <formula>1000</formula>
    </cfRule>
  </conditionalFormatting>
  <conditionalFormatting sqref="E10">
    <cfRule type="cellIs" dxfId="207" priority="97" operator="greaterThan">
      <formula>1000</formula>
    </cfRule>
  </conditionalFormatting>
  <conditionalFormatting sqref="F10">
    <cfRule type="cellIs" dxfId="206" priority="98" operator="greaterThan">
      <formula>1000</formula>
    </cfRule>
  </conditionalFormatting>
  <conditionalFormatting sqref="G10">
    <cfRule type="cellIs" dxfId="205" priority="99" operator="greaterThan">
      <formula>1000</formula>
    </cfRule>
  </conditionalFormatting>
  <conditionalFormatting sqref="H10">
    <cfRule type="cellIs" dxfId="204" priority="100" operator="greaterThan">
      <formula>1000</formula>
    </cfRule>
  </conditionalFormatting>
  <conditionalFormatting sqref="I10">
    <cfRule type="cellIs" dxfId="203" priority="101" operator="greaterThan">
      <formula>1000</formula>
    </cfRule>
  </conditionalFormatting>
  <conditionalFormatting sqref="J10">
    <cfRule type="cellIs" dxfId="202" priority="102" operator="greaterThan">
      <formula>1000</formula>
    </cfRule>
  </conditionalFormatting>
  <conditionalFormatting sqref="K10">
    <cfRule type="cellIs" dxfId="201" priority="103" operator="greaterThan">
      <formula>1000</formula>
    </cfRule>
  </conditionalFormatting>
  <conditionalFormatting sqref="L10">
    <cfRule type="cellIs" dxfId="200" priority="104" operator="greaterThan">
      <formula>1000</formula>
    </cfRule>
  </conditionalFormatting>
  <conditionalFormatting sqref="M10">
    <cfRule type="cellIs" dxfId="199" priority="105" operator="greaterThan">
      <formula>1000</formula>
    </cfRule>
  </conditionalFormatting>
  <conditionalFormatting sqref="N10">
    <cfRule type="cellIs" dxfId="198" priority="106" operator="greaterThan">
      <formula>1000</formula>
    </cfRule>
  </conditionalFormatting>
  <conditionalFormatting sqref="O10">
    <cfRule type="cellIs" dxfId="197" priority="107" operator="greaterThan">
      <formula>1000</formula>
    </cfRule>
  </conditionalFormatting>
  <conditionalFormatting sqref="P10">
    <cfRule type="cellIs" dxfId="196" priority="108" operator="greaterThan">
      <formula>1000</formula>
    </cfRule>
  </conditionalFormatting>
  <conditionalFormatting sqref="Q10">
    <cfRule type="cellIs" dxfId="195" priority="109" operator="greaterThan">
      <formula>1000</formula>
    </cfRule>
  </conditionalFormatting>
  <conditionalFormatting sqref="R10">
    <cfRule type="cellIs" dxfId="194" priority="110" operator="greaterThan">
      <formula>1000</formula>
    </cfRule>
  </conditionalFormatting>
  <conditionalFormatting sqref="S10">
    <cfRule type="cellIs" dxfId="193" priority="111" operator="greaterThan">
      <formula>1000</formula>
    </cfRule>
  </conditionalFormatting>
  <conditionalFormatting sqref="T10">
    <cfRule type="cellIs" dxfId="192" priority="112" operator="greaterThan">
      <formula>1000</formula>
    </cfRule>
  </conditionalFormatting>
  <conditionalFormatting sqref="U10">
    <cfRule type="cellIs" dxfId="191" priority="113" operator="greaterThan">
      <formula>1000</formula>
    </cfRule>
  </conditionalFormatting>
  <conditionalFormatting sqref="V10">
    <cfRule type="cellIs" dxfId="190" priority="114" operator="greaterThan">
      <formula>1000</formula>
    </cfRule>
  </conditionalFormatting>
  <conditionalFormatting sqref="D10">
    <cfRule type="cellIs" dxfId="189" priority="115" operator="greaterThan">
      <formula>1000</formula>
    </cfRule>
  </conditionalFormatting>
  <conditionalFormatting sqref="E10">
    <cfRule type="cellIs" dxfId="188" priority="116" operator="greaterThan">
      <formula>1000</formula>
    </cfRule>
  </conditionalFormatting>
  <conditionalFormatting sqref="F10">
    <cfRule type="cellIs" dxfId="187" priority="117" operator="greaterThan">
      <formula>1000</formula>
    </cfRule>
  </conditionalFormatting>
  <conditionalFormatting sqref="G10">
    <cfRule type="cellIs" dxfId="186" priority="118" operator="greaterThan">
      <formula>1000</formula>
    </cfRule>
  </conditionalFormatting>
  <conditionalFormatting sqref="H10">
    <cfRule type="cellIs" dxfId="185" priority="119" operator="greaterThan">
      <formula>1000</formula>
    </cfRule>
  </conditionalFormatting>
  <conditionalFormatting sqref="I10">
    <cfRule type="cellIs" dxfId="184" priority="120" operator="greaterThan">
      <formula>1000</formula>
    </cfRule>
  </conditionalFormatting>
  <conditionalFormatting sqref="J10">
    <cfRule type="cellIs" dxfId="183" priority="121" operator="greaterThan">
      <formula>1000</formula>
    </cfRule>
  </conditionalFormatting>
  <conditionalFormatting sqref="K10">
    <cfRule type="cellIs" dxfId="182" priority="122" operator="greaterThan">
      <formula>1000</formula>
    </cfRule>
  </conditionalFormatting>
  <conditionalFormatting sqref="L10">
    <cfRule type="cellIs" dxfId="181" priority="123" operator="greaterThan">
      <formula>1000</formula>
    </cfRule>
  </conditionalFormatting>
  <conditionalFormatting sqref="M10">
    <cfRule type="cellIs" dxfId="180" priority="124" operator="greaterThan">
      <formula>1000</formula>
    </cfRule>
  </conditionalFormatting>
  <conditionalFormatting sqref="N10">
    <cfRule type="cellIs" dxfId="179" priority="125" operator="greaterThan">
      <formula>1000</formula>
    </cfRule>
  </conditionalFormatting>
  <conditionalFormatting sqref="O10">
    <cfRule type="cellIs" dxfId="178" priority="126" operator="greaterThan">
      <formula>1000</formula>
    </cfRule>
  </conditionalFormatting>
  <conditionalFormatting sqref="P10">
    <cfRule type="cellIs" dxfId="177" priority="127" operator="greaterThan">
      <formula>1000</formula>
    </cfRule>
  </conditionalFormatting>
  <conditionalFormatting sqref="Q10">
    <cfRule type="cellIs" dxfId="176" priority="128" operator="greaterThan">
      <formula>1000</formula>
    </cfRule>
  </conditionalFormatting>
  <conditionalFormatting sqref="R10">
    <cfRule type="cellIs" dxfId="175" priority="129" operator="greaterThan">
      <formula>1000</formula>
    </cfRule>
  </conditionalFormatting>
  <conditionalFormatting sqref="S10">
    <cfRule type="cellIs" dxfId="174" priority="130" operator="greaterThan">
      <formula>1000</formula>
    </cfRule>
  </conditionalFormatting>
  <conditionalFormatting sqref="T10">
    <cfRule type="cellIs" dxfId="173" priority="131" operator="greaterThan">
      <formula>1000</formula>
    </cfRule>
  </conditionalFormatting>
  <conditionalFormatting sqref="U10">
    <cfRule type="cellIs" dxfId="172" priority="132" operator="greaterThan">
      <formula>1000</formula>
    </cfRule>
  </conditionalFormatting>
  <conditionalFormatting sqref="V10">
    <cfRule type="cellIs" dxfId="171" priority="133" operator="greaterThan">
      <formula>1000</formula>
    </cfRule>
  </conditionalFormatting>
  <conditionalFormatting sqref="D10">
    <cfRule type="cellIs" dxfId="170" priority="134" operator="greaterThan">
      <formula>1000</formula>
    </cfRule>
  </conditionalFormatting>
  <conditionalFormatting sqref="E10">
    <cfRule type="cellIs" dxfId="169" priority="135" operator="greaterThan">
      <formula>1000</formula>
    </cfRule>
  </conditionalFormatting>
  <conditionalFormatting sqref="F10">
    <cfRule type="cellIs" dxfId="168" priority="136" operator="greaterThan">
      <formula>1000</formula>
    </cfRule>
  </conditionalFormatting>
  <conditionalFormatting sqref="G10">
    <cfRule type="cellIs" dxfId="167" priority="137" operator="greaterThan">
      <formula>1000</formula>
    </cfRule>
  </conditionalFormatting>
  <conditionalFormatting sqref="H10">
    <cfRule type="cellIs" dxfId="166" priority="138" operator="greaterThan">
      <formula>1000</formula>
    </cfRule>
  </conditionalFormatting>
  <conditionalFormatting sqref="I10">
    <cfRule type="cellIs" dxfId="165" priority="139" operator="greaterThan">
      <formula>1000</formula>
    </cfRule>
  </conditionalFormatting>
  <conditionalFormatting sqref="J10">
    <cfRule type="cellIs" dxfId="164" priority="140" operator="greaterThan">
      <formula>1000</formula>
    </cfRule>
  </conditionalFormatting>
  <conditionalFormatting sqref="K10">
    <cfRule type="cellIs" dxfId="163" priority="141" operator="greaterThan">
      <formula>1000</formula>
    </cfRule>
  </conditionalFormatting>
  <conditionalFormatting sqref="L10">
    <cfRule type="cellIs" dxfId="162" priority="142" operator="greaterThan">
      <formula>1000</formula>
    </cfRule>
  </conditionalFormatting>
  <conditionalFormatting sqref="M10">
    <cfRule type="cellIs" dxfId="161" priority="143" operator="greaterThan">
      <formula>1000</formula>
    </cfRule>
  </conditionalFormatting>
  <conditionalFormatting sqref="N10">
    <cfRule type="cellIs" dxfId="160" priority="144" operator="greaterThan">
      <formula>1000</formula>
    </cfRule>
  </conditionalFormatting>
  <conditionalFormatting sqref="O10">
    <cfRule type="cellIs" dxfId="159" priority="145" operator="greaterThan">
      <formula>1000</formula>
    </cfRule>
  </conditionalFormatting>
  <conditionalFormatting sqref="P10">
    <cfRule type="cellIs" dxfId="158" priority="146" operator="greaterThan">
      <formula>1000</formula>
    </cfRule>
  </conditionalFormatting>
  <conditionalFormatting sqref="Q10">
    <cfRule type="cellIs" dxfId="157" priority="147" operator="greaterThan">
      <formula>1000</formula>
    </cfRule>
  </conditionalFormatting>
  <conditionalFormatting sqref="R10">
    <cfRule type="cellIs" dxfId="156" priority="148" operator="greaterThan">
      <formula>1000</formula>
    </cfRule>
  </conditionalFormatting>
  <conditionalFormatting sqref="S10">
    <cfRule type="cellIs" dxfId="155" priority="149" operator="greaterThan">
      <formula>1000</formula>
    </cfRule>
  </conditionalFormatting>
  <conditionalFormatting sqref="T10">
    <cfRule type="cellIs" dxfId="154" priority="150" operator="greaterThan">
      <formula>1000</formula>
    </cfRule>
  </conditionalFormatting>
  <conditionalFormatting sqref="U10">
    <cfRule type="cellIs" dxfId="153" priority="151" operator="greaterThan">
      <formula>1000</formula>
    </cfRule>
  </conditionalFormatting>
  <conditionalFormatting sqref="V10">
    <cfRule type="cellIs" dxfId="152" priority="152" operator="greaterThan">
      <formula>1000</formula>
    </cfRule>
  </conditionalFormatting>
  <conditionalFormatting sqref="D10">
    <cfRule type="cellIs" dxfId="151" priority="153" operator="greaterThan">
      <formula>1000</formula>
    </cfRule>
  </conditionalFormatting>
  <conditionalFormatting sqref="E10">
    <cfRule type="cellIs" dxfId="150" priority="154" operator="greaterThan">
      <formula>1000</formula>
    </cfRule>
  </conditionalFormatting>
  <conditionalFormatting sqref="F10">
    <cfRule type="cellIs" dxfId="149" priority="155" operator="greaterThan">
      <formula>1000</formula>
    </cfRule>
  </conditionalFormatting>
  <conditionalFormatting sqref="G10">
    <cfRule type="cellIs" dxfId="148" priority="156" operator="greaterThan">
      <formula>1000</formula>
    </cfRule>
  </conditionalFormatting>
  <conditionalFormatting sqref="H10">
    <cfRule type="cellIs" dxfId="147" priority="157" operator="greaterThan">
      <formula>1000</formula>
    </cfRule>
  </conditionalFormatting>
  <conditionalFormatting sqref="I10">
    <cfRule type="cellIs" dxfId="146" priority="158" operator="greaterThan">
      <formula>1000</formula>
    </cfRule>
  </conditionalFormatting>
  <conditionalFormatting sqref="J10">
    <cfRule type="cellIs" dxfId="145" priority="159" operator="greaterThan">
      <formula>1000</formula>
    </cfRule>
  </conditionalFormatting>
  <conditionalFormatting sqref="K10">
    <cfRule type="cellIs" dxfId="144" priority="160" operator="greaterThan">
      <formula>1000</formula>
    </cfRule>
  </conditionalFormatting>
  <conditionalFormatting sqref="L10">
    <cfRule type="cellIs" dxfId="143" priority="161" operator="greaterThan">
      <formula>1000</formula>
    </cfRule>
  </conditionalFormatting>
  <conditionalFormatting sqref="M10">
    <cfRule type="cellIs" dxfId="142" priority="162" operator="greaterThan">
      <formula>1000</formula>
    </cfRule>
  </conditionalFormatting>
  <conditionalFormatting sqref="N10">
    <cfRule type="cellIs" dxfId="141" priority="163" operator="greaterThan">
      <formula>1000</formula>
    </cfRule>
  </conditionalFormatting>
  <conditionalFormatting sqref="O10">
    <cfRule type="cellIs" dxfId="140" priority="164" operator="greaterThan">
      <formula>1000</formula>
    </cfRule>
  </conditionalFormatting>
  <conditionalFormatting sqref="P10">
    <cfRule type="cellIs" dxfId="139" priority="165" operator="greaterThan">
      <formula>1000</formula>
    </cfRule>
  </conditionalFormatting>
  <conditionalFormatting sqref="Q10">
    <cfRule type="cellIs" dxfId="138" priority="166" operator="greaterThan">
      <formula>1000</formula>
    </cfRule>
  </conditionalFormatting>
  <conditionalFormatting sqref="R10">
    <cfRule type="cellIs" dxfId="137" priority="167" operator="greaterThan">
      <formula>1000</formula>
    </cfRule>
  </conditionalFormatting>
  <conditionalFormatting sqref="S10">
    <cfRule type="cellIs" dxfId="136" priority="168" operator="greaterThan">
      <formula>1000</formula>
    </cfRule>
  </conditionalFormatting>
  <conditionalFormatting sqref="T10">
    <cfRule type="cellIs" dxfId="135" priority="169" operator="greaterThan">
      <formula>1000</formula>
    </cfRule>
  </conditionalFormatting>
  <conditionalFormatting sqref="U10">
    <cfRule type="cellIs" dxfId="134" priority="170" operator="greaterThan">
      <formula>1000</formula>
    </cfRule>
  </conditionalFormatting>
  <conditionalFormatting sqref="V10">
    <cfRule type="cellIs" dxfId="133" priority="171" operator="greaterThan">
      <formula>1000</formula>
    </cfRule>
  </conditionalFormatting>
  <conditionalFormatting sqref="D10">
    <cfRule type="cellIs" dxfId="132" priority="172" operator="greaterThan">
      <formula>1000</formula>
    </cfRule>
  </conditionalFormatting>
  <conditionalFormatting sqref="E10">
    <cfRule type="cellIs" dxfId="131" priority="173" operator="greaterThan">
      <formula>1000</formula>
    </cfRule>
  </conditionalFormatting>
  <conditionalFormatting sqref="F10">
    <cfRule type="cellIs" dxfId="130" priority="174" operator="greaterThan">
      <formula>1000</formula>
    </cfRule>
  </conditionalFormatting>
  <conditionalFormatting sqref="G10">
    <cfRule type="cellIs" dxfId="129" priority="175" operator="greaterThan">
      <formula>1000</formula>
    </cfRule>
  </conditionalFormatting>
  <conditionalFormatting sqref="H10">
    <cfRule type="cellIs" dxfId="128" priority="176" operator="greaterThan">
      <formula>1000</formula>
    </cfRule>
  </conditionalFormatting>
  <conditionalFormatting sqref="I10">
    <cfRule type="cellIs" dxfId="127" priority="177" operator="greaterThan">
      <formula>1000</formula>
    </cfRule>
  </conditionalFormatting>
  <conditionalFormatting sqref="J10">
    <cfRule type="cellIs" dxfId="126" priority="178" operator="greaterThan">
      <formula>1000</formula>
    </cfRule>
  </conditionalFormatting>
  <conditionalFormatting sqref="K10">
    <cfRule type="cellIs" dxfId="125" priority="179" operator="greaterThan">
      <formula>1000</formula>
    </cfRule>
  </conditionalFormatting>
  <conditionalFormatting sqref="L10">
    <cfRule type="cellIs" dxfId="124" priority="180" operator="greaterThan">
      <formula>1000</formula>
    </cfRule>
  </conditionalFormatting>
  <conditionalFormatting sqref="M10">
    <cfRule type="cellIs" dxfId="123" priority="181" operator="greaterThan">
      <formula>1000</formula>
    </cfRule>
  </conditionalFormatting>
  <conditionalFormatting sqref="N10">
    <cfRule type="cellIs" dxfId="122" priority="182" operator="greaterThan">
      <formula>1000</formula>
    </cfRule>
  </conditionalFormatting>
  <conditionalFormatting sqref="O10">
    <cfRule type="cellIs" dxfId="121" priority="183" operator="greaterThan">
      <formula>1000</formula>
    </cfRule>
  </conditionalFormatting>
  <conditionalFormatting sqref="P10">
    <cfRule type="cellIs" dxfId="120" priority="184" operator="greaterThan">
      <formula>1000</formula>
    </cfRule>
  </conditionalFormatting>
  <conditionalFormatting sqref="Q10">
    <cfRule type="cellIs" dxfId="119" priority="185" operator="greaterThan">
      <formula>1000</formula>
    </cfRule>
  </conditionalFormatting>
  <conditionalFormatting sqref="R10">
    <cfRule type="cellIs" dxfId="118" priority="186" operator="greaterThan">
      <formula>1000</formula>
    </cfRule>
  </conditionalFormatting>
  <conditionalFormatting sqref="S10">
    <cfRule type="cellIs" dxfId="117" priority="187" operator="greaterThan">
      <formula>1000</formula>
    </cfRule>
  </conditionalFormatting>
  <conditionalFormatting sqref="T10">
    <cfRule type="cellIs" dxfId="116" priority="188" operator="greaterThan">
      <formula>1000</formula>
    </cfRule>
  </conditionalFormatting>
  <conditionalFormatting sqref="U10">
    <cfRule type="cellIs" dxfId="115" priority="189" operator="greaterThan">
      <formula>1000</formula>
    </cfRule>
  </conditionalFormatting>
  <conditionalFormatting sqref="V10">
    <cfRule type="cellIs" dxfId="114" priority="190" operator="greaterThan">
      <formula>1000</formula>
    </cfRule>
  </conditionalFormatting>
  <conditionalFormatting sqref="D10">
    <cfRule type="cellIs" dxfId="113" priority="191" operator="greaterThan">
      <formula>1000</formula>
    </cfRule>
  </conditionalFormatting>
  <conditionalFormatting sqref="E10">
    <cfRule type="cellIs" dxfId="112" priority="192" operator="greaterThan">
      <formula>1000</formula>
    </cfRule>
  </conditionalFormatting>
  <conditionalFormatting sqref="F10">
    <cfRule type="cellIs" dxfId="111" priority="193" operator="greaterThan">
      <formula>1000</formula>
    </cfRule>
  </conditionalFormatting>
  <conditionalFormatting sqref="G10">
    <cfRule type="cellIs" dxfId="110" priority="194" operator="greaterThan">
      <formula>1000</formula>
    </cfRule>
  </conditionalFormatting>
  <conditionalFormatting sqref="H10">
    <cfRule type="cellIs" dxfId="109" priority="195" operator="greaterThan">
      <formula>1000</formula>
    </cfRule>
  </conditionalFormatting>
  <conditionalFormatting sqref="I10">
    <cfRule type="cellIs" dxfId="108" priority="196" operator="greaterThan">
      <formula>1000</formula>
    </cfRule>
  </conditionalFormatting>
  <conditionalFormatting sqref="J10">
    <cfRule type="cellIs" dxfId="107" priority="197" operator="greaterThan">
      <formula>1000</formula>
    </cfRule>
  </conditionalFormatting>
  <conditionalFormatting sqref="K10">
    <cfRule type="cellIs" dxfId="106" priority="198" operator="greaterThan">
      <formula>1000</formula>
    </cfRule>
  </conditionalFormatting>
  <conditionalFormatting sqref="L10">
    <cfRule type="cellIs" dxfId="105" priority="199" operator="greaterThan">
      <formula>1000</formula>
    </cfRule>
  </conditionalFormatting>
  <conditionalFormatting sqref="M10">
    <cfRule type="cellIs" dxfId="104" priority="200" operator="greaterThan">
      <formula>1000</formula>
    </cfRule>
  </conditionalFormatting>
  <conditionalFormatting sqref="N10">
    <cfRule type="cellIs" dxfId="103" priority="201" operator="greaterThan">
      <formula>1000</formula>
    </cfRule>
  </conditionalFormatting>
  <conditionalFormatting sqref="O10">
    <cfRule type="cellIs" dxfId="102" priority="202" operator="greaterThan">
      <formula>1000</formula>
    </cfRule>
  </conditionalFormatting>
  <conditionalFormatting sqref="P10">
    <cfRule type="cellIs" dxfId="101" priority="203" operator="greaterThan">
      <formula>1000</formula>
    </cfRule>
  </conditionalFormatting>
  <conditionalFormatting sqref="Q10">
    <cfRule type="cellIs" dxfId="100" priority="204" operator="greaterThan">
      <formula>1000</formula>
    </cfRule>
  </conditionalFormatting>
  <conditionalFormatting sqref="R10">
    <cfRule type="cellIs" dxfId="99" priority="205" operator="greaterThan">
      <formula>1000</formula>
    </cfRule>
  </conditionalFormatting>
  <conditionalFormatting sqref="S10">
    <cfRule type="cellIs" dxfId="98" priority="206" operator="greaterThan">
      <formula>1000</formula>
    </cfRule>
  </conditionalFormatting>
  <conditionalFormatting sqref="T10">
    <cfRule type="cellIs" dxfId="97" priority="207" operator="greaterThan">
      <formula>1000</formula>
    </cfRule>
  </conditionalFormatting>
  <conditionalFormatting sqref="U10">
    <cfRule type="cellIs" dxfId="96" priority="208" operator="greaterThan">
      <formula>1000</formula>
    </cfRule>
  </conditionalFormatting>
  <conditionalFormatting sqref="V10">
    <cfRule type="cellIs" dxfId="95" priority="209" operator="greaterThan">
      <formula>1000</formula>
    </cfRule>
  </conditionalFormatting>
  <conditionalFormatting sqref="D10">
    <cfRule type="cellIs" dxfId="94" priority="210" operator="greaterThan">
      <formula>1000</formula>
    </cfRule>
  </conditionalFormatting>
  <conditionalFormatting sqref="E10">
    <cfRule type="cellIs" dxfId="93" priority="211" operator="greaterThan">
      <formula>1000</formula>
    </cfRule>
  </conditionalFormatting>
  <conditionalFormatting sqref="F10">
    <cfRule type="cellIs" dxfId="92" priority="212" operator="greaterThan">
      <formula>1000</formula>
    </cfRule>
  </conditionalFormatting>
  <conditionalFormatting sqref="G10">
    <cfRule type="cellIs" dxfId="91" priority="213" operator="greaterThan">
      <formula>1000</formula>
    </cfRule>
  </conditionalFormatting>
  <conditionalFormatting sqref="H10">
    <cfRule type="cellIs" dxfId="90" priority="214" operator="greaterThan">
      <formula>1000</formula>
    </cfRule>
  </conditionalFormatting>
  <conditionalFormatting sqref="I10">
    <cfRule type="cellIs" dxfId="89" priority="215" operator="greaterThan">
      <formula>1000</formula>
    </cfRule>
  </conditionalFormatting>
  <conditionalFormatting sqref="J10">
    <cfRule type="cellIs" dxfId="88" priority="216" operator="greaterThan">
      <formula>1000</formula>
    </cfRule>
  </conditionalFormatting>
  <conditionalFormatting sqref="K10">
    <cfRule type="cellIs" dxfId="87" priority="217" operator="greaterThan">
      <formula>1000</formula>
    </cfRule>
  </conditionalFormatting>
  <conditionalFormatting sqref="L10">
    <cfRule type="cellIs" dxfId="86" priority="218" operator="greaterThan">
      <formula>1000</formula>
    </cfRule>
  </conditionalFormatting>
  <conditionalFormatting sqref="M10">
    <cfRule type="cellIs" dxfId="85" priority="219" operator="greaterThan">
      <formula>1000</formula>
    </cfRule>
  </conditionalFormatting>
  <conditionalFormatting sqref="N10">
    <cfRule type="cellIs" dxfId="84" priority="220" operator="greaterThan">
      <formula>1000</formula>
    </cfRule>
  </conditionalFormatting>
  <conditionalFormatting sqref="O10">
    <cfRule type="cellIs" dxfId="83" priority="221" operator="greaterThan">
      <formula>1000</formula>
    </cfRule>
  </conditionalFormatting>
  <conditionalFormatting sqref="P10">
    <cfRule type="cellIs" dxfId="82" priority="222" operator="greaterThan">
      <formula>1000</formula>
    </cfRule>
  </conditionalFormatting>
  <conditionalFormatting sqref="Q10">
    <cfRule type="cellIs" dxfId="81" priority="223" operator="greaterThan">
      <formula>1000</formula>
    </cfRule>
  </conditionalFormatting>
  <conditionalFormatting sqref="R10">
    <cfRule type="cellIs" dxfId="80" priority="224" operator="greaterThan">
      <formula>1000</formula>
    </cfRule>
  </conditionalFormatting>
  <conditionalFormatting sqref="S10">
    <cfRule type="cellIs" dxfId="79" priority="225" operator="greaterThan">
      <formula>1000</formula>
    </cfRule>
  </conditionalFormatting>
  <conditionalFormatting sqref="T10">
    <cfRule type="cellIs" dxfId="78" priority="226" operator="greaterThan">
      <formula>1000</formula>
    </cfRule>
  </conditionalFormatting>
  <conditionalFormatting sqref="U10">
    <cfRule type="cellIs" dxfId="77" priority="227" operator="greaterThan">
      <formula>1000</formula>
    </cfRule>
  </conditionalFormatting>
  <conditionalFormatting sqref="V10">
    <cfRule type="cellIs" dxfId="76" priority="228" operator="greaterThan">
      <formula>1000</formula>
    </cfRule>
  </conditionalFormatting>
  <conditionalFormatting sqref="D10">
    <cfRule type="cellIs" dxfId="75" priority="229" operator="greaterThan">
      <formula>1000</formula>
    </cfRule>
  </conditionalFormatting>
  <conditionalFormatting sqref="E10">
    <cfRule type="cellIs" dxfId="74" priority="230" operator="greaterThan">
      <formula>1000</formula>
    </cfRule>
  </conditionalFormatting>
  <conditionalFormatting sqref="F10">
    <cfRule type="cellIs" dxfId="73" priority="231" operator="greaterThan">
      <formula>1000</formula>
    </cfRule>
  </conditionalFormatting>
  <conditionalFormatting sqref="G10">
    <cfRule type="cellIs" dxfId="72" priority="232" operator="greaterThan">
      <formula>1000</formula>
    </cfRule>
  </conditionalFormatting>
  <conditionalFormatting sqref="H10">
    <cfRule type="cellIs" dxfId="71" priority="233" operator="greaterThan">
      <formula>1000</formula>
    </cfRule>
  </conditionalFormatting>
  <conditionalFormatting sqref="I10">
    <cfRule type="cellIs" dxfId="70" priority="234" operator="greaterThan">
      <formula>1000</formula>
    </cfRule>
  </conditionalFormatting>
  <conditionalFormatting sqref="J10">
    <cfRule type="cellIs" dxfId="69" priority="235" operator="greaterThan">
      <formula>1000</formula>
    </cfRule>
  </conditionalFormatting>
  <conditionalFormatting sqref="K10">
    <cfRule type="cellIs" dxfId="68" priority="236" operator="greaterThan">
      <formula>1000</formula>
    </cfRule>
  </conditionalFormatting>
  <conditionalFormatting sqref="L10">
    <cfRule type="cellIs" dxfId="67" priority="237" operator="greaterThan">
      <formula>1000</formula>
    </cfRule>
  </conditionalFormatting>
  <conditionalFormatting sqref="M10">
    <cfRule type="cellIs" dxfId="66" priority="238" operator="greaterThan">
      <formula>1000</formula>
    </cfRule>
  </conditionalFormatting>
  <conditionalFormatting sqref="N10">
    <cfRule type="cellIs" dxfId="65" priority="239" operator="greaterThan">
      <formula>1000</formula>
    </cfRule>
  </conditionalFormatting>
  <conditionalFormatting sqref="O10">
    <cfRule type="cellIs" dxfId="64" priority="240" operator="greaterThan">
      <formula>1000</formula>
    </cfRule>
  </conditionalFormatting>
  <conditionalFormatting sqref="P10">
    <cfRule type="cellIs" dxfId="63" priority="241" operator="greaterThan">
      <formula>1000</formula>
    </cfRule>
  </conditionalFormatting>
  <conditionalFormatting sqref="Q10">
    <cfRule type="cellIs" dxfId="62" priority="242" operator="greaterThan">
      <formula>1000</formula>
    </cfRule>
  </conditionalFormatting>
  <conditionalFormatting sqref="R10">
    <cfRule type="cellIs" dxfId="61" priority="243" operator="greaterThan">
      <formula>1000</formula>
    </cfRule>
  </conditionalFormatting>
  <conditionalFormatting sqref="S10">
    <cfRule type="cellIs" dxfId="60" priority="244" operator="greaterThan">
      <formula>1000</formula>
    </cfRule>
  </conditionalFormatting>
  <conditionalFormatting sqref="T10">
    <cfRule type="cellIs" dxfId="59" priority="245" operator="greaterThan">
      <formula>1000</formula>
    </cfRule>
  </conditionalFormatting>
  <conditionalFormatting sqref="U10">
    <cfRule type="cellIs" dxfId="58" priority="246" operator="greaterThan">
      <formula>1000</formula>
    </cfRule>
  </conditionalFormatting>
  <conditionalFormatting sqref="V10">
    <cfRule type="cellIs" dxfId="57" priority="247" operator="greaterThan">
      <formula>1000</formula>
    </cfRule>
  </conditionalFormatting>
  <conditionalFormatting sqref="D10">
    <cfRule type="cellIs" dxfId="56" priority="248" operator="greaterThan">
      <formula>1000</formula>
    </cfRule>
  </conditionalFormatting>
  <conditionalFormatting sqref="E10">
    <cfRule type="cellIs" dxfId="55" priority="249" operator="greaterThan">
      <formula>1000</formula>
    </cfRule>
  </conditionalFormatting>
  <conditionalFormatting sqref="F10">
    <cfRule type="cellIs" dxfId="54" priority="250" operator="greaterThan">
      <formula>1000</formula>
    </cfRule>
  </conditionalFormatting>
  <conditionalFormatting sqref="G10">
    <cfRule type="cellIs" dxfId="53" priority="251" operator="greaterThan">
      <formula>1000</formula>
    </cfRule>
  </conditionalFormatting>
  <conditionalFormatting sqref="H10">
    <cfRule type="cellIs" dxfId="52" priority="252" operator="greaterThan">
      <formula>1000</formula>
    </cfRule>
  </conditionalFormatting>
  <conditionalFormatting sqref="I10">
    <cfRule type="cellIs" dxfId="51" priority="253" operator="greaterThan">
      <formula>1000</formula>
    </cfRule>
  </conditionalFormatting>
  <conditionalFormatting sqref="J10">
    <cfRule type="cellIs" dxfId="50" priority="254" operator="greaterThan">
      <formula>1000</formula>
    </cfRule>
  </conditionalFormatting>
  <conditionalFormatting sqref="K10">
    <cfRule type="cellIs" dxfId="49" priority="255" operator="greaterThan">
      <formula>1000</formula>
    </cfRule>
  </conditionalFormatting>
  <conditionalFormatting sqref="L10">
    <cfRule type="cellIs" dxfId="48" priority="256" operator="greaterThan">
      <formula>1000</formula>
    </cfRule>
  </conditionalFormatting>
  <conditionalFormatting sqref="M10">
    <cfRule type="cellIs" dxfId="47" priority="257" operator="greaterThan">
      <formula>1000</formula>
    </cfRule>
  </conditionalFormatting>
  <conditionalFormatting sqref="N10">
    <cfRule type="cellIs" dxfId="46" priority="258" operator="greaterThan">
      <formula>1000</formula>
    </cfRule>
  </conditionalFormatting>
  <conditionalFormatting sqref="O10">
    <cfRule type="cellIs" dxfId="45" priority="259" operator="greaterThan">
      <formula>1000</formula>
    </cfRule>
  </conditionalFormatting>
  <conditionalFormatting sqref="P10">
    <cfRule type="cellIs" dxfId="44" priority="260" operator="greaterThan">
      <formula>1000</formula>
    </cfRule>
  </conditionalFormatting>
  <conditionalFormatting sqref="Q10">
    <cfRule type="cellIs" dxfId="43" priority="261" operator="greaterThan">
      <formula>1000</formula>
    </cfRule>
  </conditionalFormatting>
  <conditionalFormatting sqref="R10">
    <cfRule type="cellIs" dxfId="42" priority="262" operator="greaterThan">
      <formula>1000</formula>
    </cfRule>
  </conditionalFormatting>
  <conditionalFormatting sqref="S10">
    <cfRule type="cellIs" dxfId="41" priority="263" operator="greaterThan">
      <formula>1000</formula>
    </cfRule>
  </conditionalFormatting>
  <conditionalFormatting sqref="T10">
    <cfRule type="cellIs" dxfId="40" priority="264" operator="greaterThan">
      <formula>1000</formula>
    </cfRule>
  </conditionalFormatting>
  <conditionalFormatting sqref="U10">
    <cfRule type="cellIs" dxfId="39" priority="265" operator="greaterThan">
      <formula>1000</formula>
    </cfRule>
  </conditionalFormatting>
  <conditionalFormatting sqref="V10">
    <cfRule type="cellIs" dxfId="38" priority="266" operator="greaterThan">
      <formula>1000</formula>
    </cfRule>
  </conditionalFormatting>
  <conditionalFormatting sqref="D10">
    <cfRule type="cellIs" dxfId="37" priority="267" operator="greaterThan">
      <formula>1000</formula>
    </cfRule>
  </conditionalFormatting>
  <conditionalFormatting sqref="E10">
    <cfRule type="cellIs" dxfId="36" priority="268" operator="greaterThan">
      <formula>1000</formula>
    </cfRule>
  </conditionalFormatting>
  <conditionalFormatting sqref="F10">
    <cfRule type="cellIs" dxfId="35" priority="269" operator="greaterThan">
      <formula>1000</formula>
    </cfRule>
  </conditionalFormatting>
  <conditionalFormatting sqref="G10">
    <cfRule type="cellIs" dxfId="34" priority="270" operator="greaterThan">
      <formula>1000</formula>
    </cfRule>
  </conditionalFormatting>
  <conditionalFormatting sqref="H10">
    <cfRule type="cellIs" dxfId="33" priority="271" operator="greaterThan">
      <formula>1000</formula>
    </cfRule>
  </conditionalFormatting>
  <conditionalFormatting sqref="I10">
    <cfRule type="cellIs" dxfId="32" priority="272" operator="greaterThan">
      <formula>1000</formula>
    </cfRule>
  </conditionalFormatting>
  <conditionalFormatting sqref="J10">
    <cfRule type="cellIs" dxfId="31" priority="273" operator="greaterThan">
      <formula>1000</formula>
    </cfRule>
  </conditionalFormatting>
  <conditionalFormatting sqref="K10">
    <cfRule type="cellIs" dxfId="30" priority="274" operator="greaterThan">
      <formula>1000</formula>
    </cfRule>
  </conditionalFormatting>
  <conditionalFormatting sqref="L10">
    <cfRule type="cellIs" dxfId="29" priority="275" operator="greaterThan">
      <formula>1000</formula>
    </cfRule>
  </conditionalFormatting>
  <conditionalFormatting sqref="M10">
    <cfRule type="cellIs" dxfId="28" priority="276" operator="greaterThan">
      <formula>1000</formula>
    </cfRule>
  </conditionalFormatting>
  <conditionalFormatting sqref="N10">
    <cfRule type="cellIs" dxfId="27" priority="277" operator="greaterThan">
      <formula>1000</formula>
    </cfRule>
  </conditionalFormatting>
  <conditionalFormatting sqref="O10">
    <cfRule type="cellIs" dxfId="26" priority="278" operator="greaterThan">
      <formula>1000</formula>
    </cfRule>
  </conditionalFormatting>
  <conditionalFormatting sqref="P10">
    <cfRule type="cellIs" dxfId="25" priority="279" operator="greaterThan">
      <formula>1000</formula>
    </cfRule>
  </conditionalFormatting>
  <conditionalFormatting sqref="Q10">
    <cfRule type="cellIs" dxfId="24" priority="280" operator="greaterThan">
      <formula>1000</formula>
    </cfRule>
  </conditionalFormatting>
  <conditionalFormatting sqref="R10">
    <cfRule type="cellIs" dxfId="23" priority="281" operator="greaterThan">
      <formula>1000</formula>
    </cfRule>
  </conditionalFormatting>
  <conditionalFormatting sqref="S10">
    <cfRule type="cellIs" dxfId="22" priority="282" operator="greaterThan">
      <formula>1000</formula>
    </cfRule>
  </conditionalFormatting>
  <conditionalFormatting sqref="T10">
    <cfRule type="cellIs" dxfId="21" priority="283" operator="greaterThan">
      <formula>1000</formula>
    </cfRule>
  </conditionalFormatting>
  <conditionalFormatting sqref="U10">
    <cfRule type="cellIs" dxfId="20" priority="284" operator="greaterThan">
      <formula>1000</formula>
    </cfRule>
  </conditionalFormatting>
  <conditionalFormatting sqref="V10">
    <cfRule type="cellIs" dxfId="19" priority="285" operator="greaterThan">
      <formula>1000</formula>
    </cfRule>
  </conditionalFormatting>
  <conditionalFormatting sqref="D10">
    <cfRule type="cellIs" dxfId="18" priority="286" operator="greaterThan">
      <formula>1000</formula>
    </cfRule>
  </conditionalFormatting>
  <conditionalFormatting sqref="E10">
    <cfRule type="cellIs" dxfId="17" priority="287" operator="greaterThan">
      <formula>1000</formula>
    </cfRule>
  </conditionalFormatting>
  <conditionalFormatting sqref="F10">
    <cfRule type="cellIs" dxfId="16" priority="288" operator="greaterThan">
      <formula>1000</formula>
    </cfRule>
  </conditionalFormatting>
  <conditionalFormatting sqref="G10">
    <cfRule type="cellIs" dxfId="15" priority="289" operator="greaterThan">
      <formula>1000</formula>
    </cfRule>
  </conditionalFormatting>
  <conditionalFormatting sqref="H10">
    <cfRule type="cellIs" dxfId="14" priority="290" operator="greaterThan">
      <formula>1000</formula>
    </cfRule>
  </conditionalFormatting>
  <conditionalFormatting sqref="I10">
    <cfRule type="cellIs" dxfId="13" priority="291" operator="greaterThan">
      <formula>1000</formula>
    </cfRule>
  </conditionalFormatting>
  <conditionalFormatting sqref="J10">
    <cfRule type="cellIs" dxfId="12" priority="292" operator="greaterThan">
      <formula>1000</formula>
    </cfRule>
  </conditionalFormatting>
  <conditionalFormatting sqref="K10">
    <cfRule type="cellIs" dxfId="11" priority="293" operator="greaterThan">
      <formula>1000</formula>
    </cfRule>
  </conditionalFormatting>
  <conditionalFormatting sqref="L10">
    <cfRule type="cellIs" dxfId="10" priority="294" operator="greaterThan">
      <formula>1000</formula>
    </cfRule>
  </conditionalFormatting>
  <conditionalFormatting sqref="M10">
    <cfRule type="cellIs" dxfId="9" priority="295" operator="greaterThan">
      <formula>1000</formula>
    </cfRule>
  </conditionalFormatting>
  <conditionalFormatting sqref="N10">
    <cfRule type="cellIs" dxfId="8" priority="296" operator="greaterThan">
      <formula>1000</formula>
    </cfRule>
  </conditionalFormatting>
  <conditionalFormatting sqref="O10">
    <cfRule type="cellIs" dxfId="7" priority="297" operator="greaterThan">
      <formula>1000</formula>
    </cfRule>
  </conditionalFormatting>
  <conditionalFormatting sqref="P10">
    <cfRule type="cellIs" dxfId="6" priority="298" operator="greaterThan">
      <formula>1000</formula>
    </cfRule>
  </conditionalFormatting>
  <conditionalFormatting sqref="Q10">
    <cfRule type="cellIs" dxfId="5" priority="299" operator="greaterThan">
      <formula>1000</formula>
    </cfRule>
  </conditionalFormatting>
  <conditionalFormatting sqref="R10">
    <cfRule type="cellIs" dxfId="4" priority="300" operator="greaterThan">
      <formula>1000</formula>
    </cfRule>
  </conditionalFormatting>
  <conditionalFormatting sqref="S10">
    <cfRule type="cellIs" dxfId="3" priority="301" operator="greaterThan">
      <formula>1000</formula>
    </cfRule>
  </conditionalFormatting>
  <conditionalFormatting sqref="T10">
    <cfRule type="cellIs" dxfId="2" priority="302" operator="greaterThan">
      <formula>1000</formula>
    </cfRule>
  </conditionalFormatting>
  <conditionalFormatting sqref="U10">
    <cfRule type="cellIs" dxfId="1" priority="303" operator="greaterThan">
      <formula>1000</formula>
    </cfRule>
  </conditionalFormatting>
  <conditionalFormatting sqref="V10">
    <cfRule type="cellIs" dxfId="0" priority="304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65"/>
  <sheetViews>
    <sheetView workbookViewId="0">
      <pane xSplit="3" ySplit="10" topLeftCell="D61" activePane="bottomRight" state="frozen"/>
      <selection pane="topRight" activeCell="D1" sqref="D1"/>
      <selection pane="bottomLeft" activeCell="A11" sqref="A11"/>
      <selection pane="bottomRight" activeCell="J158" sqref="J158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7"/>
      <c r="Q4" s="57"/>
      <c r="R4" s="57"/>
      <c r="S4" s="57"/>
      <c r="T4" s="57"/>
      <c r="U4" s="6"/>
      <c r="V4" s="6"/>
      <c r="AI4" s="47" t="s">
        <v>188</v>
      </c>
    </row>
    <row r="5" spans="1:36" ht="14.25" customHeight="1" x14ac:dyDescent="0.15">
      <c r="C5" s="50" t="s">
        <v>178</v>
      </c>
      <c r="D5" s="3" t="s">
        <v>181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6"/>
      <c r="V5" s="6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7"/>
      <c r="T6" s="57"/>
      <c r="U6" s="6"/>
      <c r="V6" s="6"/>
    </row>
    <row r="7" spans="1:36" ht="35.25" customHeight="1" x14ac:dyDescent="0.15">
      <c r="A7" s="46"/>
      <c r="B7" s="47"/>
      <c r="C7" s="46" t="s">
        <v>179</v>
      </c>
      <c r="D7" s="52" t="s">
        <v>182</v>
      </c>
      <c r="E7" s="52" t="s">
        <v>183</v>
      </c>
      <c r="F7" s="52" t="s">
        <v>184</v>
      </c>
      <c r="G7" s="55" t="s">
        <v>185</v>
      </c>
      <c r="H7" s="56" t="s">
        <v>186</v>
      </c>
      <c r="I7" s="52" t="str">
        <f>I9&amp;" "&amp;"Budget"</f>
        <v>2019 Budget</v>
      </c>
      <c r="J7" s="58" t="str">
        <f t="shared" ref="J7:V7" si="0">J9&amp;" "&amp;$J$8</f>
        <v>2020 Budget</v>
      </c>
      <c r="K7" s="59" t="str">
        <f t="shared" si="0"/>
        <v>September 2019 Budget</v>
      </c>
      <c r="L7" s="59" t="str">
        <f t="shared" si="0"/>
        <v>October 2019 Budget</v>
      </c>
      <c r="M7" s="59" t="str">
        <f t="shared" si="0"/>
        <v>November 2019 Budget</v>
      </c>
      <c r="N7" s="59" t="str">
        <f t="shared" si="0"/>
        <v>December 2019 Budget</v>
      </c>
      <c r="O7" s="59" t="str">
        <f t="shared" si="0"/>
        <v>January 2020 Budget</v>
      </c>
      <c r="P7" s="59" t="str">
        <f t="shared" si="0"/>
        <v>February 2020 Budget</v>
      </c>
      <c r="Q7" s="59" t="str">
        <f t="shared" si="0"/>
        <v>March 2020 Budget</v>
      </c>
      <c r="R7" s="59" t="str">
        <f t="shared" si="0"/>
        <v>April 2020 Budget</v>
      </c>
      <c r="S7" s="59" t="str">
        <f t="shared" si="0"/>
        <v>May 2020 Budget</v>
      </c>
      <c r="T7" s="59" t="str">
        <f t="shared" si="0"/>
        <v>June 2020 Budget</v>
      </c>
      <c r="U7" s="59" t="str">
        <f t="shared" si="0"/>
        <v>July 2020 Budget</v>
      </c>
      <c r="V7" s="59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13" t="s">
        <v>146</v>
      </c>
      <c r="E8" s="13" t="s">
        <v>146</v>
      </c>
      <c r="F8" s="13" t="s">
        <v>146</v>
      </c>
      <c r="G8" s="14" t="s">
        <v>146</v>
      </c>
      <c r="H8" s="15" t="s">
        <v>147</v>
      </c>
      <c r="I8" s="13" t="s">
        <v>148</v>
      </c>
      <c r="J8" s="16" t="s">
        <v>148</v>
      </c>
      <c r="K8" s="13" t="s">
        <v>148</v>
      </c>
      <c r="L8" s="13" t="s">
        <v>148</v>
      </c>
      <c r="M8" s="13" t="s">
        <v>148</v>
      </c>
      <c r="N8" s="13" t="s">
        <v>148</v>
      </c>
      <c r="O8" s="13" t="s">
        <v>148</v>
      </c>
      <c r="P8" s="13" t="s">
        <v>148</v>
      </c>
      <c r="Q8" s="13" t="s">
        <v>148</v>
      </c>
      <c r="R8" s="13" t="s">
        <v>148</v>
      </c>
      <c r="S8" s="13" t="s">
        <v>148</v>
      </c>
      <c r="T8" s="13" t="s">
        <v>148</v>
      </c>
      <c r="U8" s="13" t="s">
        <v>148</v>
      </c>
      <c r="V8" s="13" t="s">
        <v>148</v>
      </c>
      <c r="W8" s="6" t="s">
        <v>146</v>
      </c>
      <c r="X8" s="6" t="s">
        <v>146</v>
      </c>
      <c r="Y8" s="6" t="s">
        <v>146</v>
      </c>
      <c r="Z8" s="6" t="s">
        <v>146</v>
      </c>
      <c r="AA8" s="6" t="s">
        <v>146</v>
      </c>
      <c r="AB8" s="6" t="s">
        <v>146</v>
      </c>
      <c r="AC8" s="6" t="s">
        <v>146</v>
      </c>
      <c r="AD8" s="6" t="s">
        <v>146</v>
      </c>
      <c r="AE8" s="6" t="s">
        <v>146</v>
      </c>
      <c r="AF8" s="6" t="s">
        <v>146</v>
      </c>
      <c r="AG8" s="6" t="s">
        <v>146</v>
      </c>
      <c r="AH8" s="6" t="s">
        <v>146</v>
      </c>
      <c r="AI8" s="46"/>
      <c r="AJ8" s="46"/>
    </row>
    <row r="9" spans="1:36" ht="10.5" hidden="1" x14ac:dyDescent="0.15">
      <c r="A9" s="46"/>
      <c r="B9" s="46"/>
      <c r="C9" s="12"/>
      <c r="D9" s="13">
        <v>2016</v>
      </c>
      <c r="E9" s="13">
        <v>2017</v>
      </c>
      <c r="F9" s="13">
        <v>2018</v>
      </c>
      <c r="G9" s="14">
        <v>1</v>
      </c>
      <c r="H9" s="15">
        <v>2017</v>
      </c>
      <c r="I9" s="13">
        <v>2019</v>
      </c>
      <c r="J9" s="16">
        <v>2020</v>
      </c>
      <c r="K9" s="13" t="s">
        <v>149</v>
      </c>
      <c r="L9" s="13" t="s">
        <v>150</v>
      </c>
      <c r="M9" s="13" t="s">
        <v>151</v>
      </c>
      <c r="N9" s="13" t="s">
        <v>152</v>
      </c>
      <c r="O9" s="13" t="s">
        <v>153</v>
      </c>
      <c r="P9" s="13" t="s">
        <v>154</v>
      </c>
      <c r="Q9" s="13" t="s">
        <v>155</v>
      </c>
      <c r="R9" s="13" t="s">
        <v>156</v>
      </c>
      <c r="S9" s="13" t="s">
        <v>157</v>
      </c>
      <c r="T9" s="13" t="s">
        <v>158</v>
      </c>
      <c r="U9" s="13" t="s">
        <v>159</v>
      </c>
      <c r="V9" s="13" t="s">
        <v>160</v>
      </c>
      <c r="W9" s="6" t="s">
        <v>161</v>
      </c>
      <c r="X9" s="6" t="s">
        <v>162</v>
      </c>
      <c r="Y9" s="6" t="s">
        <v>163</v>
      </c>
      <c r="Z9" s="6" t="s">
        <v>164</v>
      </c>
      <c r="AA9" s="6" t="s">
        <v>165</v>
      </c>
      <c r="AB9" s="6" t="s">
        <v>166</v>
      </c>
      <c r="AC9" s="6" t="s">
        <v>167</v>
      </c>
      <c r="AD9" s="6" t="s">
        <v>168</v>
      </c>
      <c r="AE9" s="6" t="s">
        <v>169</v>
      </c>
      <c r="AF9" s="6" t="s">
        <v>170</v>
      </c>
      <c r="AG9" s="6" t="s">
        <v>171</v>
      </c>
      <c r="AH9" s="6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9" t="s">
        <v>0</v>
      </c>
      <c r="C11" s="8" t="str">
        <f t="shared" ref="C11:C46" si="1">B11</f>
        <v>(4000) DUES/PERSONAL</v>
      </c>
      <c r="D11" s="9">
        <v>148599.85</v>
      </c>
      <c r="E11" s="9">
        <v>138594.71</v>
      </c>
      <c r="F11" s="9">
        <v>133597.56</v>
      </c>
      <c r="G11" s="17">
        <f t="shared" ref="G11:G46" si="2">SUM(W11:AA11)</f>
        <v>58503.06</v>
      </c>
      <c r="H11" s="20">
        <v>146758</v>
      </c>
      <c r="I11" s="9">
        <v>127000</v>
      </c>
      <c r="J11" s="19">
        <v>121920</v>
      </c>
      <c r="K11" s="21">
        <v>10160</v>
      </c>
      <c r="L11" s="9">
        <v>10160</v>
      </c>
      <c r="M11" s="22">
        <v>10160</v>
      </c>
      <c r="N11" s="9">
        <v>10160</v>
      </c>
      <c r="O11" s="22">
        <v>10160</v>
      </c>
      <c r="P11" s="21">
        <v>10160</v>
      </c>
      <c r="Q11" s="21">
        <v>10160</v>
      </c>
      <c r="R11" s="21">
        <v>10160</v>
      </c>
      <c r="S11" s="21">
        <v>10160</v>
      </c>
      <c r="T11" s="21">
        <v>10160</v>
      </c>
      <c r="U11" s="21">
        <v>10160</v>
      </c>
      <c r="V11" s="21">
        <v>10160</v>
      </c>
      <c r="W11" s="23">
        <v>11992.17</v>
      </c>
      <c r="X11" s="23">
        <v>11641.67</v>
      </c>
      <c r="Y11" s="23">
        <v>11785.68</v>
      </c>
      <c r="Z11" s="23">
        <v>11637.23</v>
      </c>
      <c r="AA11" s="23">
        <v>11446.31</v>
      </c>
      <c r="AB11" s="23">
        <v>11451.86</v>
      </c>
      <c r="AC11" s="23">
        <v>11670.72</v>
      </c>
      <c r="AD11" s="23">
        <v>11492.67</v>
      </c>
      <c r="AE11" s="23">
        <v>11330.6</v>
      </c>
      <c r="AF11" s="23">
        <v>11431.32</v>
      </c>
      <c r="AG11" s="23">
        <v>11308.68</v>
      </c>
      <c r="AH11" s="23">
        <v>11405.8</v>
      </c>
    </row>
    <row r="12" spans="1:36" ht="14.25" customHeight="1" x14ac:dyDescent="0.15">
      <c r="B12" s="9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9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9" t="s">
        <v>3</v>
      </c>
      <c r="C14" s="8" t="str">
        <f t="shared" si="1"/>
        <v>(4003) DUES/LIFE MEMBERS-CURRENT</v>
      </c>
      <c r="D14" s="9">
        <v>975</v>
      </c>
      <c r="E14" s="9">
        <v>990</v>
      </c>
      <c r="F14" s="9">
        <v>975</v>
      </c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>
        <v>990</v>
      </c>
    </row>
    <row r="15" spans="1:36" ht="14.25" customHeight="1" x14ac:dyDescent="0.15">
      <c r="B15" s="9" t="s">
        <v>4</v>
      </c>
      <c r="C15" s="8" t="str">
        <f t="shared" si="1"/>
        <v>(4004) DUES/CNTNUNG MBRS &amp; DIV TRFR</v>
      </c>
      <c r="D15" s="9">
        <v>15</v>
      </c>
      <c r="E15" s="9">
        <v>15</v>
      </c>
      <c r="F15" s="9">
        <v>15</v>
      </c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>
        <v>15</v>
      </c>
    </row>
    <row r="16" spans="1:36" ht="15" customHeight="1" x14ac:dyDescent="0.15">
      <c r="B16" s="6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6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6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6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9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9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9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9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9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9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9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9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9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9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9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9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9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9" t="s">
        <v>22</v>
      </c>
      <c r="C33" s="8" t="str">
        <f t="shared" si="1"/>
        <v>(4142) ADVERTISING/CLASSIFIED</v>
      </c>
      <c r="D33" s="9">
        <v>20664.599999999999</v>
      </c>
      <c r="E33" s="9">
        <v>20322.8</v>
      </c>
      <c r="F33" s="9">
        <v>20871.2</v>
      </c>
      <c r="G33" s="17">
        <f t="shared" si="2"/>
        <v>7821.9999999999991</v>
      </c>
      <c r="H33" s="20">
        <v>17000</v>
      </c>
      <c r="I33" s="9">
        <v>20000</v>
      </c>
      <c r="J33" s="19">
        <v>20000</v>
      </c>
      <c r="K33" s="21">
        <v>1666.6666666666699</v>
      </c>
      <c r="L33" s="9">
        <v>1666.6666666666699</v>
      </c>
      <c r="M33" s="22">
        <v>1666.6666666666699</v>
      </c>
      <c r="N33" s="9">
        <v>1666.6666666666699</v>
      </c>
      <c r="O33" s="22">
        <v>1666.6666666666699</v>
      </c>
      <c r="P33" s="21">
        <v>1666.6666666666699</v>
      </c>
      <c r="Q33" s="21">
        <v>1666.6666666666699</v>
      </c>
      <c r="R33" s="21">
        <v>1666.6666666666699</v>
      </c>
      <c r="S33" s="21">
        <v>1666.6666666666699</v>
      </c>
      <c r="T33" s="21">
        <v>1666.6666666666699</v>
      </c>
      <c r="U33" s="21">
        <v>1666.6666666666699</v>
      </c>
      <c r="V33" s="21">
        <v>1666.6666666666699</v>
      </c>
      <c r="W33" s="23">
        <v>2603.1999999999998</v>
      </c>
      <c r="X33" s="23">
        <v>1429.2</v>
      </c>
      <c r="Y33" s="23">
        <v>2504.8000000000002</v>
      </c>
      <c r="Z33" s="23">
        <v>370.4</v>
      </c>
      <c r="AA33" s="23">
        <v>914.4</v>
      </c>
      <c r="AB33" s="23">
        <v>2365.6</v>
      </c>
      <c r="AC33" s="23">
        <v>3375.2</v>
      </c>
      <c r="AD33" s="23">
        <v>900</v>
      </c>
      <c r="AE33" s="23">
        <v>1728</v>
      </c>
      <c r="AF33" s="23">
        <v>1035.2</v>
      </c>
      <c r="AG33" s="23">
        <v>2108.8000000000002</v>
      </c>
      <c r="AH33" s="23">
        <v>988</v>
      </c>
    </row>
    <row r="34" spans="1:36" ht="15" customHeight="1" x14ac:dyDescent="0.15">
      <c r="B34" s="9" t="s">
        <v>23</v>
      </c>
      <c r="C34" s="8" t="str">
        <f t="shared" si="1"/>
        <v>(4200) REGISTRATION FEES</v>
      </c>
      <c r="D34" s="9">
        <v>167382</v>
      </c>
      <c r="E34" s="9">
        <v>143327</v>
      </c>
      <c r="F34" s="9">
        <v>153057</v>
      </c>
      <c r="G34" s="17">
        <f t="shared" si="2"/>
        <v>116634</v>
      </c>
      <c r="H34" s="20">
        <v>140150</v>
      </c>
      <c r="I34" s="9">
        <v>149350</v>
      </c>
      <c r="J34" s="19">
        <v>113650</v>
      </c>
      <c r="K34" s="21">
        <v>8900</v>
      </c>
      <c r="L34" s="9">
        <v>8900</v>
      </c>
      <c r="M34" s="22">
        <v>8900</v>
      </c>
      <c r="N34" s="9">
        <v>8900</v>
      </c>
      <c r="O34" s="22">
        <v>8900</v>
      </c>
      <c r="P34" s="21">
        <v>8900</v>
      </c>
      <c r="Q34" s="21">
        <v>8900</v>
      </c>
      <c r="R34" s="21">
        <v>8900</v>
      </c>
      <c r="S34" s="21">
        <v>8900</v>
      </c>
      <c r="T34" s="21">
        <v>15750</v>
      </c>
      <c r="U34" s="21">
        <v>8900</v>
      </c>
      <c r="V34" s="21">
        <v>8900</v>
      </c>
      <c r="W34" s="23">
        <v>5406</v>
      </c>
      <c r="X34" s="23">
        <v>5954</v>
      </c>
      <c r="Y34" s="23">
        <v>105908</v>
      </c>
      <c r="Z34" s="23">
        <v>-634</v>
      </c>
      <c r="AA34" s="23"/>
      <c r="AB34" s="23">
        <v>3675</v>
      </c>
      <c r="AC34" s="23">
        <v>0</v>
      </c>
      <c r="AD34" s="23">
        <v>0</v>
      </c>
      <c r="AE34" s="23">
        <v>18130</v>
      </c>
      <c r="AF34" s="23">
        <v>465</v>
      </c>
      <c r="AG34" s="23">
        <v>4423</v>
      </c>
      <c r="AH34" s="23">
        <v>0</v>
      </c>
    </row>
    <row r="35" spans="1:36" ht="15" customHeight="1" x14ac:dyDescent="0.15">
      <c r="B35" s="9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9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9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9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9" t="s">
        <v>28</v>
      </c>
      <c r="C39" s="8" t="str">
        <f t="shared" si="1"/>
        <v>(4400) DONATIONS/HONORARIA</v>
      </c>
      <c r="D39" s="9">
        <v>18500</v>
      </c>
      <c r="E39" s="9">
        <v>32010.080000000002</v>
      </c>
      <c r="F39" s="9">
        <v>18441.41</v>
      </c>
      <c r="G39" s="17">
        <f t="shared" si="2"/>
        <v>14998.08</v>
      </c>
      <c r="H39" s="20">
        <v>26500</v>
      </c>
      <c r="I39" s="9">
        <v>25000</v>
      </c>
      <c r="J39" s="19">
        <v>13000</v>
      </c>
      <c r="K39" s="21">
        <v>166.666666666667</v>
      </c>
      <c r="L39" s="9">
        <v>166.666666666667</v>
      </c>
      <c r="M39" s="22">
        <v>166.666666666667</v>
      </c>
      <c r="N39" s="9">
        <v>166.666666666667</v>
      </c>
      <c r="O39" s="22">
        <v>166.666666666667</v>
      </c>
      <c r="P39" s="21">
        <v>166.666666666667</v>
      </c>
      <c r="Q39" s="21">
        <v>4166.6666666666697</v>
      </c>
      <c r="R39" s="21">
        <v>166.666666666667</v>
      </c>
      <c r="S39" s="21">
        <v>166.666666666667</v>
      </c>
      <c r="T39" s="21">
        <v>7166.6666666666697</v>
      </c>
      <c r="U39" s="21">
        <v>166.666666666667</v>
      </c>
      <c r="V39" s="21">
        <v>166.666666666667</v>
      </c>
      <c r="W39" s="23">
        <v>-3750</v>
      </c>
      <c r="X39" s="23">
        <v>4500</v>
      </c>
      <c r="Y39" s="23"/>
      <c r="Z39" s="23">
        <v>4000</v>
      </c>
      <c r="AA39" s="23">
        <v>10248.08</v>
      </c>
      <c r="AB39" s="23">
        <v>130</v>
      </c>
      <c r="AC39" s="23">
        <v>827</v>
      </c>
      <c r="AD39" s="23">
        <v>3020</v>
      </c>
      <c r="AE39" s="23">
        <v>2525</v>
      </c>
      <c r="AF39" s="23"/>
      <c r="AG39" s="23">
        <v>3000</v>
      </c>
      <c r="AH39" s="23">
        <v>7510</v>
      </c>
    </row>
    <row r="40" spans="1:36" ht="14.25" customHeight="1" x14ac:dyDescent="0.15">
      <c r="B40" s="9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9" t="s">
        <v>30</v>
      </c>
      <c r="C41" s="8" t="str">
        <f t="shared" si="1"/>
        <v>(4421) ROYALTIES</v>
      </c>
      <c r="D41" s="9">
        <v>4264.7</v>
      </c>
      <c r="E41" s="9">
        <v>6990.59</v>
      </c>
      <c r="F41" s="9">
        <v>8783.34</v>
      </c>
      <c r="G41" s="17">
        <f t="shared" si="2"/>
        <v>648.83999999999992</v>
      </c>
      <c r="H41" s="20">
        <v>12000</v>
      </c>
      <c r="I41" s="9">
        <v>8000</v>
      </c>
      <c r="J41" s="19">
        <v>6000</v>
      </c>
      <c r="K41" s="21">
        <v>166.666666666667</v>
      </c>
      <c r="L41" s="9">
        <v>166.666666666667</v>
      </c>
      <c r="M41" s="22">
        <v>166.666666666667</v>
      </c>
      <c r="N41" s="9">
        <v>666.66666666666697</v>
      </c>
      <c r="O41" s="22">
        <v>166.666666666667</v>
      </c>
      <c r="P41" s="21">
        <v>166.666666666667</v>
      </c>
      <c r="Q41" s="21">
        <v>166.666666666667</v>
      </c>
      <c r="R41" s="21">
        <v>166.666666666667</v>
      </c>
      <c r="S41" s="21">
        <v>166.666666666667</v>
      </c>
      <c r="T41" s="21">
        <v>3166.6666666666702</v>
      </c>
      <c r="U41" s="21">
        <v>166.666666666667</v>
      </c>
      <c r="V41" s="21">
        <v>666.66666666666697</v>
      </c>
      <c r="W41" s="23">
        <v>-243.39</v>
      </c>
      <c r="X41" s="23">
        <v>252.8</v>
      </c>
      <c r="Y41" s="23"/>
      <c r="Z41" s="23">
        <v>639.42999999999995</v>
      </c>
      <c r="AA41" s="23">
        <v>0</v>
      </c>
      <c r="AB41" s="23"/>
      <c r="AC41" s="23">
        <v>877.55</v>
      </c>
      <c r="AD41" s="23">
        <v>0</v>
      </c>
      <c r="AE41" s="23">
        <v>137.62</v>
      </c>
      <c r="AF41" s="23">
        <v>464.12</v>
      </c>
      <c r="AG41" s="23">
        <v>628.48</v>
      </c>
      <c r="AH41" s="23">
        <v>4233.9799999999996</v>
      </c>
    </row>
    <row r="42" spans="1:36" ht="10.5" hidden="1" x14ac:dyDescent="0.15">
      <c r="B42" s="9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9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9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9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9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360401.15</v>
      </c>
      <c r="E47" s="25">
        <f t="shared" si="3"/>
        <v>342250.18000000005</v>
      </c>
      <c r="F47" s="25">
        <f t="shared" si="3"/>
        <v>335740.51</v>
      </c>
      <c r="G47" s="26">
        <f t="shared" si="3"/>
        <v>198605.97999999998</v>
      </c>
      <c r="H47" s="27">
        <f t="shared" si="3"/>
        <v>342408</v>
      </c>
      <c r="I47" s="28">
        <f t="shared" si="3"/>
        <v>329350</v>
      </c>
      <c r="J47" s="29">
        <f t="shared" si="3"/>
        <v>274570</v>
      </c>
      <c r="K47" s="30">
        <f t="shared" si="3"/>
        <v>21060.000000000007</v>
      </c>
      <c r="L47" s="30">
        <f t="shared" si="3"/>
        <v>21060.000000000007</v>
      </c>
      <c r="M47" s="30">
        <f t="shared" si="3"/>
        <v>21060.000000000007</v>
      </c>
      <c r="N47" s="30">
        <f t="shared" si="3"/>
        <v>21560.000000000007</v>
      </c>
      <c r="O47" s="30">
        <f t="shared" si="3"/>
        <v>21060.000000000007</v>
      </c>
      <c r="P47" s="30">
        <f t="shared" si="3"/>
        <v>21060.000000000007</v>
      </c>
      <c r="Q47" s="30">
        <f t="shared" si="3"/>
        <v>25060.000000000011</v>
      </c>
      <c r="R47" s="30">
        <f t="shared" si="3"/>
        <v>21060.000000000007</v>
      </c>
      <c r="S47" s="30">
        <f t="shared" si="3"/>
        <v>21060.000000000007</v>
      </c>
      <c r="T47" s="25">
        <f t="shared" si="3"/>
        <v>37910.000000000015</v>
      </c>
      <c r="U47" s="28">
        <f t="shared" si="3"/>
        <v>21060.000000000007</v>
      </c>
      <c r="V47" s="30">
        <f t="shared" si="3"/>
        <v>21560.000000000007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6" t="s">
        <v>36</v>
      </c>
      <c r="C49" s="8" t="str">
        <f t="shared" ref="C49:C80" si="4">B49</f>
        <v>(5000) SALARIES &amp; WAGES</v>
      </c>
      <c r="D49" s="9">
        <v>129405.61</v>
      </c>
      <c r="E49" s="9">
        <v>146716.74</v>
      </c>
      <c r="F49" s="9">
        <v>149375.28</v>
      </c>
      <c r="G49" s="17">
        <f t="shared" ref="G49:G80" si="5">SUM(W49:AA49)</f>
        <v>51225.97</v>
      </c>
      <c r="H49" s="20">
        <v>145931</v>
      </c>
      <c r="I49" s="9">
        <v>150814.81656000001</v>
      </c>
      <c r="J49" s="19">
        <v>160743.83681274901</v>
      </c>
      <c r="K49" s="32">
        <v>12638.0876494024</v>
      </c>
      <c r="L49" s="33">
        <v>13901.8964143426</v>
      </c>
      <c r="M49" s="34">
        <v>12006.183266932299</v>
      </c>
      <c r="N49" s="33">
        <v>13269.9920318725</v>
      </c>
      <c r="O49" s="34">
        <v>13535.391872509999</v>
      </c>
      <c r="P49" s="32">
        <v>12246.3069322709</v>
      </c>
      <c r="Q49" s="32">
        <v>14179.9343426295</v>
      </c>
      <c r="R49" s="32">
        <v>14179.9343426295</v>
      </c>
      <c r="S49" s="32">
        <v>12890.8494023904</v>
      </c>
      <c r="T49" s="32">
        <v>14179.9343426295</v>
      </c>
      <c r="U49" s="32">
        <v>14179.9343426295</v>
      </c>
      <c r="V49" s="32">
        <v>13535.391872509999</v>
      </c>
      <c r="W49" s="23">
        <v>10240.65</v>
      </c>
      <c r="X49" s="23">
        <v>9309.68</v>
      </c>
      <c r="Y49" s="23">
        <v>10450.709999999999</v>
      </c>
      <c r="Z49" s="23">
        <v>10885.74</v>
      </c>
      <c r="AA49" s="23">
        <v>10339.19</v>
      </c>
      <c r="AB49" s="23">
        <v>9399.26</v>
      </c>
      <c r="AC49" s="23">
        <v>12176.14</v>
      </c>
      <c r="AD49" s="23">
        <v>11221.92</v>
      </c>
      <c r="AE49" s="23">
        <v>25661.119999999999</v>
      </c>
      <c r="AF49" s="23">
        <v>12344.11</v>
      </c>
      <c r="AG49" s="23">
        <v>11783.02</v>
      </c>
      <c r="AH49" s="23">
        <v>12905.2</v>
      </c>
    </row>
    <row r="50" spans="1:36" ht="14.25" customHeight="1" x14ac:dyDescent="0.15">
      <c r="A50" s="54"/>
      <c r="B50" s="6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6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>
        <v>0</v>
      </c>
      <c r="J51" s="19">
        <v>0</v>
      </c>
      <c r="K51" s="32">
        <v>0</v>
      </c>
      <c r="L51" s="33">
        <v>0</v>
      </c>
      <c r="M51" s="34">
        <v>0</v>
      </c>
      <c r="N51" s="33">
        <v>0</v>
      </c>
      <c r="O51" s="34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6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6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6" t="s">
        <v>41</v>
      </c>
      <c r="C54" s="8" t="str">
        <f t="shared" si="4"/>
        <v>(5010) EMPLOYEE BENEFITS</v>
      </c>
      <c r="D54" s="9">
        <v>38784.239999999998</v>
      </c>
      <c r="E54" s="9">
        <v>44887.29</v>
      </c>
      <c r="F54" s="9">
        <v>44842.64</v>
      </c>
      <c r="G54" s="17">
        <f t="shared" si="5"/>
        <v>16876.400000000001</v>
      </c>
      <c r="H54" s="20">
        <v>45846</v>
      </c>
      <c r="I54" s="9">
        <v>45403.298989483897</v>
      </c>
      <c r="J54" s="19">
        <v>50212.915770824096</v>
      </c>
      <c r="K54" s="32">
        <v>3947.8666381652802</v>
      </c>
      <c r="L54" s="33">
        <v>4342.6533019817898</v>
      </c>
      <c r="M54" s="34">
        <v>3750.4733062570199</v>
      </c>
      <c r="N54" s="33">
        <v>4145.25997007354</v>
      </c>
      <c r="O54" s="34">
        <v>4228.1651694750199</v>
      </c>
      <c r="P54" s="32">
        <v>3825.48277238215</v>
      </c>
      <c r="Q54" s="32">
        <v>4429.5063680214398</v>
      </c>
      <c r="R54" s="32">
        <v>4429.5063680214398</v>
      </c>
      <c r="S54" s="32">
        <v>4026.8239709285699</v>
      </c>
      <c r="T54" s="32">
        <v>4429.5063680214398</v>
      </c>
      <c r="U54" s="32">
        <v>4429.5063680214398</v>
      </c>
      <c r="V54" s="32">
        <v>4228.1651694750199</v>
      </c>
      <c r="W54" s="23">
        <v>3309.6</v>
      </c>
      <c r="X54" s="23">
        <v>3072.2</v>
      </c>
      <c r="Y54" s="23">
        <v>3414.51</v>
      </c>
      <c r="Z54" s="23">
        <v>3696.35</v>
      </c>
      <c r="AA54" s="23">
        <v>3383.74</v>
      </c>
      <c r="AB54" s="23">
        <v>3101.76</v>
      </c>
      <c r="AC54" s="23">
        <v>3962.16</v>
      </c>
      <c r="AD54" s="23">
        <v>3787.41</v>
      </c>
      <c r="AE54" s="23">
        <v>8468.17</v>
      </c>
      <c r="AF54" s="23">
        <v>4073.57</v>
      </c>
      <c r="AG54" s="23">
        <v>3888.4</v>
      </c>
      <c r="AH54" s="23">
        <v>729.42</v>
      </c>
    </row>
    <row r="55" spans="1:36" ht="13.5" customHeight="1" x14ac:dyDescent="0.15">
      <c r="B55" s="6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>
        <v>0</v>
      </c>
      <c r="J55" s="19">
        <v>0</v>
      </c>
      <c r="K55" s="32">
        <v>0</v>
      </c>
      <c r="L55" s="33">
        <v>0</v>
      </c>
      <c r="M55" s="34">
        <v>0</v>
      </c>
      <c r="N55" s="33">
        <v>0</v>
      </c>
      <c r="O55" s="34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6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>
        <v>0</v>
      </c>
      <c r="J56" s="19">
        <v>0</v>
      </c>
      <c r="K56" s="32">
        <v>0</v>
      </c>
      <c r="L56" s="33">
        <v>0</v>
      </c>
      <c r="M56" s="34">
        <v>0</v>
      </c>
      <c r="N56" s="33">
        <v>0</v>
      </c>
      <c r="O56" s="34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6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>
        <v>0</v>
      </c>
      <c r="J57" s="19">
        <v>0</v>
      </c>
      <c r="K57" s="32">
        <v>0</v>
      </c>
      <c r="L57" s="33">
        <v>0</v>
      </c>
      <c r="M57" s="34">
        <v>0</v>
      </c>
      <c r="N57" s="33">
        <v>0</v>
      </c>
      <c r="O57" s="34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6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>
        <v>0</v>
      </c>
      <c r="J58" s="19">
        <v>0</v>
      </c>
      <c r="K58" s="32">
        <v>0</v>
      </c>
      <c r="L58" s="33">
        <v>0</v>
      </c>
      <c r="M58" s="34">
        <v>0</v>
      </c>
      <c r="N58" s="33">
        <v>0</v>
      </c>
      <c r="O58" s="34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6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6" t="s">
        <v>47</v>
      </c>
      <c r="C60" s="8" t="str">
        <f t="shared" si="4"/>
        <v>(5016) PROFESSIONAL MEMBERSHIPS</v>
      </c>
      <c r="D60" s="9">
        <v>481.9</v>
      </c>
      <c r="E60" s="9">
        <v>156.9</v>
      </c>
      <c r="F60" s="9">
        <v>156.9</v>
      </c>
      <c r="G60" s="17">
        <f t="shared" si="5"/>
        <v>0</v>
      </c>
      <c r="H60" s="20">
        <v>482</v>
      </c>
      <c r="I60" s="9">
        <v>482</v>
      </c>
      <c r="J60" s="19">
        <v>482</v>
      </c>
      <c r="K60" s="21"/>
      <c r="L60" s="9">
        <v>482</v>
      </c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>
        <v>156.9</v>
      </c>
      <c r="AD60" s="23"/>
      <c r="AE60" s="23"/>
      <c r="AF60" s="23"/>
      <c r="AG60" s="23"/>
      <c r="AH60" s="23"/>
    </row>
    <row r="61" spans="1:36" ht="13.5" customHeight="1" x14ac:dyDescent="0.15">
      <c r="B61" s="6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>
        <v>0</v>
      </c>
      <c r="J61" s="19">
        <v>0</v>
      </c>
      <c r="K61" s="32">
        <v>0</v>
      </c>
      <c r="L61" s="33">
        <v>0</v>
      </c>
      <c r="M61" s="34">
        <v>0</v>
      </c>
      <c r="N61" s="33">
        <v>0</v>
      </c>
      <c r="O61" s="34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6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>
        <v>0</v>
      </c>
      <c r="J62" s="19">
        <v>0</v>
      </c>
      <c r="K62" s="32">
        <v>0</v>
      </c>
      <c r="L62" s="33">
        <v>0</v>
      </c>
      <c r="M62" s="34">
        <v>0</v>
      </c>
      <c r="N62" s="33">
        <v>0</v>
      </c>
      <c r="O62" s="34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6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>
        <v>0</v>
      </c>
      <c r="J63" s="19">
        <v>0</v>
      </c>
      <c r="K63" s="32">
        <v>0</v>
      </c>
      <c r="L63" s="33">
        <v>0</v>
      </c>
      <c r="M63" s="34">
        <v>0</v>
      </c>
      <c r="N63" s="33">
        <v>0</v>
      </c>
      <c r="O63" s="34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6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6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6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6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6" t="s">
        <v>55</v>
      </c>
      <c r="C68" s="8" t="str">
        <f t="shared" si="4"/>
        <v>(5110) PROFESSIONAL SERVICES</v>
      </c>
      <c r="D68" s="9">
        <v>1827.62</v>
      </c>
      <c r="E68" s="9"/>
      <c r="F68" s="9"/>
      <c r="G68" s="17">
        <f t="shared" si="5"/>
        <v>0</v>
      </c>
      <c r="H68" s="20"/>
      <c r="I68" s="9"/>
      <c r="J68" s="19">
        <v>4160</v>
      </c>
      <c r="K68" s="21">
        <v>173</v>
      </c>
      <c r="L68" s="21">
        <v>173</v>
      </c>
      <c r="M68" s="21">
        <v>173</v>
      </c>
      <c r="N68" s="21">
        <v>173</v>
      </c>
      <c r="O68" s="21">
        <v>173</v>
      </c>
      <c r="P68" s="21">
        <v>173</v>
      </c>
      <c r="Q68" s="21">
        <v>173</v>
      </c>
      <c r="R68" s="21">
        <v>173</v>
      </c>
      <c r="S68" s="21">
        <v>173</v>
      </c>
      <c r="T68" s="21">
        <v>173</v>
      </c>
      <c r="U68" s="21">
        <v>173</v>
      </c>
      <c r="V68" s="21">
        <v>173</v>
      </c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6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6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6" t="s">
        <v>58</v>
      </c>
      <c r="C71" s="8" t="str">
        <f t="shared" si="4"/>
        <v>(5122) BANK S/C</v>
      </c>
      <c r="D71" s="9">
        <v>8285.74</v>
      </c>
      <c r="E71" s="9">
        <v>7622</v>
      </c>
      <c r="F71" s="9">
        <v>7387.85</v>
      </c>
      <c r="G71" s="17">
        <f t="shared" si="5"/>
        <v>4122.1100000000006</v>
      </c>
      <c r="H71" s="20">
        <v>8672</v>
      </c>
      <c r="I71" s="9">
        <v>8588</v>
      </c>
      <c r="J71" s="19">
        <v>7346</v>
      </c>
      <c r="K71" s="21">
        <v>612.16666666666697</v>
      </c>
      <c r="L71" s="9">
        <v>612.16666666666697</v>
      </c>
      <c r="M71" s="22">
        <v>612.16666666666697</v>
      </c>
      <c r="N71" s="9">
        <v>612.16666666666697</v>
      </c>
      <c r="O71" s="22">
        <v>612.16666666666697</v>
      </c>
      <c r="P71" s="21">
        <v>612.16666666666697</v>
      </c>
      <c r="Q71" s="21">
        <v>612.16666666666697</v>
      </c>
      <c r="R71" s="21">
        <v>612.16666666666697</v>
      </c>
      <c r="S71" s="21">
        <v>612.16666666666697</v>
      </c>
      <c r="T71" s="21">
        <v>612.16666666666697</v>
      </c>
      <c r="U71" s="21">
        <v>612.16666666666697</v>
      </c>
      <c r="V71" s="21">
        <v>612.16666666666697</v>
      </c>
      <c r="W71" s="23">
        <v>1323.68</v>
      </c>
      <c r="X71" s="23">
        <v>1432.5</v>
      </c>
      <c r="Y71" s="23">
        <v>676.13</v>
      </c>
      <c r="Z71" s="23">
        <v>238.75</v>
      </c>
      <c r="AA71" s="23">
        <v>451.05</v>
      </c>
      <c r="AB71" s="23">
        <v>445.07</v>
      </c>
      <c r="AC71" s="23">
        <v>352.7</v>
      </c>
      <c r="AD71" s="23">
        <v>503.62</v>
      </c>
      <c r="AE71" s="23">
        <v>592.42999999999995</v>
      </c>
      <c r="AF71" s="23">
        <v>329.16</v>
      </c>
      <c r="AG71" s="23">
        <v>502.46</v>
      </c>
      <c r="AH71" s="23">
        <v>774.45</v>
      </c>
    </row>
    <row r="72" spans="2:34" ht="13.5" customHeight="1" x14ac:dyDescent="0.15">
      <c r="B72" s="6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6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6" t="s">
        <v>61</v>
      </c>
      <c r="C74" s="8" t="str">
        <f t="shared" si="4"/>
        <v>(5150) MESSENGER SERVICE</v>
      </c>
      <c r="D74" s="9">
        <v>368.81</v>
      </c>
      <c r="E74" s="9"/>
      <c r="F74" s="9">
        <v>645.36</v>
      </c>
      <c r="G74" s="17">
        <f t="shared" si="5"/>
        <v>0</v>
      </c>
      <c r="H74" s="20"/>
      <c r="I74" s="9">
        <v>300</v>
      </c>
      <c r="J74" s="19">
        <v>75</v>
      </c>
      <c r="K74" s="21"/>
      <c r="L74" s="9"/>
      <c r="M74" s="22"/>
      <c r="N74" s="9"/>
      <c r="O74" s="22"/>
      <c r="P74" s="21"/>
      <c r="Q74" s="21"/>
      <c r="R74" s="21"/>
      <c r="S74" s="21">
        <v>25</v>
      </c>
      <c r="T74" s="21">
        <v>50</v>
      </c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6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6" t="s">
        <v>63</v>
      </c>
      <c r="C76" s="8" t="str">
        <f t="shared" si="4"/>
        <v>(5210) TRANSPORTATION</v>
      </c>
      <c r="D76" s="9">
        <v>2259.11</v>
      </c>
      <c r="E76" s="9">
        <v>2668.1</v>
      </c>
      <c r="F76" s="9">
        <v>1889.77</v>
      </c>
      <c r="G76" s="17">
        <f t="shared" si="5"/>
        <v>2261.42</v>
      </c>
      <c r="H76" s="20">
        <v>3200</v>
      </c>
      <c r="I76" s="9">
        <v>2600</v>
      </c>
      <c r="J76" s="19">
        <v>900</v>
      </c>
      <c r="K76" s="21">
        <v>0</v>
      </c>
      <c r="L76" s="9">
        <v>0</v>
      </c>
      <c r="M76" s="22">
        <v>0</v>
      </c>
      <c r="N76" s="9">
        <v>0</v>
      </c>
      <c r="O76" s="22">
        <v>200</v>
      </c>
      <c r="P76" s="21">
        <v>400</v>
      </c>
      <c r="Q76" s="21">
        <v>0</v>
      </c>
      <c r="R76" s="21">
        <v>100</v>
      </c>
      <c r="S76" s="21">
        <v>0</v>
      </c>
      <c r="T76" s="21">
        <v>200</v>
      </c>
      <c r="U76" s="21">
        <v>0</v>
      </c>
      <c r="V76" s="21">
        <v>0</v>
      </c>
      <c r="W76" s="23"/>
      <c r="X76" s="23">
        <v>421.16</v>
      </c>
      <c r="Y76" s="23">
        <v>203.66</v>
      </c>
      <c r="Z76" s="23">
        <v>1290.93</v>
      </c>
      <c r="AA76" s="23">
        <v>345.67</v>
      </c>
      <c r="AB76" s="23">
        <v>406.68</v>
      </c>
      <c r="AC76" s="23"/>
      <c r="AD76" s="23"/>
      <c r="AE76" s="23"/>
      <c r="AF76" s="23"/>
      <c r="AG76" s="23"/>
      <c r="AH76" s="23"/>
    </row>
    <row r="77" spans="2:34" ht="13.5" customHeight="1" x14ac:dyDescent="0.15">
      <c r="B77" s="6" t="s">
        <v>64</v>
      </c>
      <c r="C77" s="8" t="str">
        <f t="shared" si="4"/>
        <v>(5212) LODGING &amp; MEALS</v>
      </c>
      <c r="D77" s="9">
        <v>6001.89</v>
      </c>
      <c r="E77" s="9">
        <v>3619.16</v>
      </c>
      <c r="F77" s="9">
        <v>1721.52</v>
      </c>
      <c r="G77" s="17">
        <f t="shared" si="5"/>
        <v>1249.8599999999999</v>
      </c>
      <c r="H77" s="20">
        <v>3800</v>
      </c>
      <c r="I77" s="9">
        <v>4000</v>
      </c>
      <c r="J77" s="19">
        <v>1050</v>
      </c>
      <c r="K77" s="21">
        <v>0</v>
      </c>
      <c r="L77" s="9">
        <v>0</v>
      </c>
      <c r="M77" s="22">
        <v>0</v>
      </c>
      <c r="N77" s="9">
        <v>0</v>
      </c>
      <c r="O77" s="22">
        <v>0</v>
      </c>
      <c r="P77" s="21">
        <v>0</v>
      </c>
      <c r="Q77" s="21">
        <v>0</v>
      </c>
      <c r="R77" s="21">
        <v>900</v>
      </c>
      <c r="S77" s="21">
        <v>0</v>
      </c>
      <c r="T77" s="21">
        <v>150</v>
      </c>
      <c r="U77" s="21">
        <v>0</v>
      </c>
      <c r="V77" s="21">
        <v>0</v>
      </c>
      <c r="W77" s="23"/>
      <c r="X77" s="23"/>
      <c r="Y77" s="23">
        <v>130</v>
      </c>
      <c r="Z77" s="23">
        <v>1119.8599999999999</v>
      </c>
      <c r="AA77" s="23"/>
      <c r="AB77" s="23">
        <v>1736.51</v>
      </c>
      <c r="AC77" s="23"/>
      <c r="AD77" s="23">
        <v>482.79</v>
      </c>
      <c r="AE77" s="23">
        <v>150</v>
      </c>
      <c r="AF77" s="23"/>
      <c r="AG77" s="23"/>
      <c r="AH77" s="23"/>
    </row>
    <row r="78" spans="2:34" ht="13.5" customHeight="1" x14ac:dyDescent="0.15">
      <c r="B78" s="6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6" t="s">
        <v>66</v>
      </c>
      <c r="C79" s="8" t="str">
        <f t="shared" si="4"/>
        <v>(5216) BUSINESS MEETINGS</v>
      </c>
      <c r="D79" s="9">
        <v>2887.74</v>
      </c>
      <c r="E79" s="9">
        <v>4305</v>
      </c>
      <c r="F79" s="9"/>
      <c r="G79" s="17">
        <f t="shared" si="5"/>
        <v>1990</v>
      </c>
      <c r="H79" s="20">
        <v>770</v>
      </c>
      <c r="I79" s="9">
        <v>2260</v>
      </c>
      <c r="J79" s="19">
        <v>2260</v>
      </c>
      <c r="K79" s="21"/>
      <c r="L79" s="9">
        <v>0</v>
      </c>
      <c r="M79" s="22"/>
      <c r="N79" s="9">
        <v>2260</v>
      </c>
      <c r="O79" s="22">
        <v>0</v>
      </c>
      <c r="P79" s="21"/>
      <c r="Q79" s="21"/>
      <c r="R79" s="21"/>
      <c r="S79" s="21"/>
      <c r="T79" s="21"/>
      <c r="U79" s="21"/>
      <c r="V79" s="21"/>
      <c r="W79" s="23">
        <v>1990</v>
      </c>
      <c r="X79" s="23"/>
      <c r="Y79" s="23"/>
      <c r="Z79" s="23"/>
      <c r="AA79" s="23"/>
      <c r="AB79" s="23"/>
      <c r="AC79" s="23"/>
      <c r="AD79" s="23">
        <v>1990</v>
      </c>
      <c r="AE79" s="23"/>
      <c r="AF79" s="23"/>
      <c r="AG79" s="23">
        <v>325</v>
      </c>
      <c r="AH79" s="23"/>
    </row>
    <row r="80" spans="2:34" ht="13.5" customHeight="1" x14ac:dyDescent="0.15">
      <c r="B80" s="6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6" t="s">
        <v>68</v>
      </c>
      <c r="C81" s="8" t="str">
        <f t="shared" ref="C81:C112" si="6">B81</f>
        <v>(5300) FACILITIES RENT</v>
      </c>
      <c r="D81" s="9">
        <v>0</v>
      </c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6" t="s">
        <v>69</v>
      </c>
      <c r="C82" s="8" t="str">
        <f t="shared" si="6"/>
        <v>(5301) CONFERENCE EQUIPMENT RENTAL</v>
      </c>
      <c r="D82" s="9">
        <v>1577.53</v>
      </c>
      <c r="E82" s="9">
        <v>1257.3</v>
      </c>
      <c r="F82" s="9">
        <v>8350.49</v>
      </c>
      <c r="G82" s="17">
        <f t="shared" si="7"/>
        <v>0</v>
      </c>
      <c r="H82" s="20">
        <v>800</v>
      </c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>
        <v>1257.3</v>
      </c>
    </row>
    <row r="83" spans="2:34" ht="13.5" customHeight="1" x14ac:dyDescent="0.15">
      <c r="B83" s="6" t="s">
        <v>70</v>
      </c>
      <c r="C83" s="8" t="str">
        <f t="shared" si="6"/>
        <v>(5302) MEAL FUNCTIONS</v>
      </c>
      <c r="D83" s="9">
        <v>59390.28</v>
      </c>
      <c r="E83" s="9">
        <v>54621.87</v>
      </c>
      <c r="F83" s="9">
        <v>44381.37</v>
      </c>
      <c r="G83" s="17">
        <f t="shared" si="7"/>
        <v>50892.11</v>
      </c>
      <c r="H83" s="20">
        <v>41800</v>
      </c>
      <c r="I83" s="9">
        <v>44600</v>
      </c>
      <c r="J83" s="19">
        <v>4200</v>
      </c>
      <c r="K83" s="21">
        <v>0</v>
      </c>
      <c r="L83" s="9">
        <v>0</v>
      </c>
      <c r="M83" s="22">
        <v>0</v>
      </c>
      <c r="N83" s="9">
        <v>0</v>
      </c>
      <c r="O83" s="22">
        <v>2300</v>
      </c>
      <c r="P83" s="21">
        <v>0</v>
      </c>
      <c r="Q83" s="21">
        <v>0</v>
      </c>
      <c r="R83" s="21">
        <v>0</v>
      </c>
      <c r="S83" s="21">
        <v>0</v>
      </c>
      <c r="T83" s="21">
        <v>1900</v>
      </c>
      <c r="U83" s="21">
        <v>0</v>
      </c>
      <c r="V83" s="21">
        <v>0</v>
      </c>
      <c r="W83" s="23"/>
      <c r="X83" s="23"/>
      <c r="Y83" s="23"/>
      <c r="Z83" s="23">
        <v>50892.11</v>
      </c>
      <c r="AA83" s="23">
        <v>0</v>
      </c>
      <c r="AB83" s="23"/>
      <c r="AC83" s="23">
        <v>3031.78</v>
      </c>
      <c r="AD83" s="23"/>
      <c r="AE83" s="23"/>
      <c r="AF83" s="23"/>
      <c r="AG83" s="23">
        <v>637.65</v>
      </c>
      <c r="AH83" s="23">
        <v>60.33</v>
      </c>
    </row>
    <row r="84" spans="2:34" ht="13.5" customHeight="1" x14ac:dyDescent="0.15">
      <c r="B84" s="6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6" t="s">
        <v>72</v>
      </c>
      <c r="C85" s="8" t="str">
        <f t="shared" si="6"/>
        <v>(5304) SPEAKER/GUEST EXPENSE</v>
      </c>
      <c r="D85" s="9">
        <v>1801.39</v>
      </c>
      <c r="E85" s="9">
        <v>3200.91</v>
      </c>
      <c r="F85" s="9">
        <v>1963.59</v>
      </c>
      <c r="G85" s="17">
        <f t="shared" si="7"/>
        <v>3200.91</v>
      </c>
      <c r="H85" s="20">
        <v>3450</v>
      </c>
      <c r="I85" s="9">
        <v>2500</v>
      </c>
      <c r="J85" s="19">
        <v>1100</v>
      </c>
      <c r="K85" s="21">
        <v>0</v>
      </c>
      <c r="L85" s="9">
        <v>0</v>
      </c>
      <c r="M85" s="22">
        <v>0</v>
      </c>
      <c r="N85" s="9">
        <v>0</v>
      </c>
      <c r="O85" s="22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1100</v>
      </c>
      <c r="V85" s="21">
        <v>0</v>
      </c>
      <c r="W85" s="23"/>
      <c r="X85" s="23"/>
      <c r="Y85" s="23">
        <v>854.48</v>
      </c>
      <c r="Z85" s="23">
        <v>2346.4299999999998</v>
      </c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6" t="s">
        <v>73</v>
      </c>
      <c r="C86" s="8" t="str">
        <f t="shared" si="6"/>
        <v>(5305) SPEAKER/GUEST HONORARIUM</v>
      </c>
      <c r="D86" s="9">
        <v>4700</v>
      </c>
      <c r="E86" s="9">
        <v>4800</v>
      </c>
      <c r="F86" s="9">
        <v>5600</v>
      </c>
      <c r="G86" s="17">
        <f t="shared" si="7"/>
        <v>2150</v>
      </c>
      <c r="H86" s="20">
        <v>6200</v>
      </c>
      <c r="I86" s="9">
        <v>5700</v>
      </c>
      <c r="J86" s="19">
        <v>7900</v>
      </c>
      <c r="K86" s="21">
        <v>533.33333333333303</v>
      </c>
      <c r="L86" s="9">
        <v>533.33333333333303</v>
      </c>
      <c r="M86" s="22">
        <v>533.33333333333303</v>
      </c>
      <c r="N86" s="9">
        <v>533.33333333333303</v>
      </c>
      <c r="O86" s="22">
        <v>533.33333333333303</v>
      </c>
      <c r="P86" s="21">
        <v>533.33333333333303</v>
      </c>
      <c r="Q86" s="21">
        <v>533.33333333333303</v>
      </c>
      <c r="R86" s="21">
        <v>533.33333333333303</v>
      </c>
      <c r="S86" s="21">
        <v>533.33333333333303</v>
      </c>
      <c r="T86" s="21">
        <v>533.33333333333303</v>
      </c>
      <c r="U86" s="21">
        <v>2033.3333333333301</v>
      </c>
      <c r="V86" s="21">
        <v>533.33333333333303</v>
      </c>
      <c r="W86" s="23">
        <v>500</v>
      </c>
      <c r="X86" s="23"/>
      <c r="Y86" s="23"/>
      <c r="Z86" s="23">
        <v>1150</v>
      </c>
      <c r="AA86" s="23">
        <v>500</v>
      </c>
      <c r="AB86" s="23"/>
      <c r="AC86" s="23">
        <v>150</v>
      </c>
      <c r="AD86" s="23"/>
      <c r="AE86" s="23"/>
      <c r="AF86" s="23">
        <v>2500</v>
      </c>
      <c r="AG86" s="23">
        <v>0</v>
      </c>
      <c r="AH86" s="23">
        <v>0</v>
      </c>
    </row>
    <row r="87" spans="2:34" ht="13.5" customHeight="1" x14ac:dyDescent="0.15">
      <c r="B87" s="6" t="s">
        <v>74</v>
      </c>
      <c r="C87" s="8" t="str">
        <f t="shared" si="6"/>
        <v>(5306) AWARDS</v>
      </c>
      <c r="D87" s="9">
        <v>12901.56</v>
      </c>
      <c r="E87" s="9">
        <v>11692</v>
      </c>
      <c r="F87" s="9">
        <v>21426.61</v>
      </c>
      <c r="G87" s="17">
        <f t="shared" si="7"/>
        <v>500</v>
      </c>
      <c r="H87" s="20">
        <v>11500</v>
      </c>
      <c r="I87" s="9">
        <v>17690</v>
      </c>
      <c r="J87" s="19">
        <v>10665</v>
      </c>
      <c r="K87" s="21">
        <v>0</v>
      </c>
      <c r="L87" s="9">
        <v>0</v>
      </c>
      <c r="M87" s="22">
        <v>0</v>
      </c>
      <c r="N87" s="9">
        <v>1000</v>
      </c>
      <c r="O87" s="22">
        <v>0</v>
      </c>
      <c r="P87" s="21">
        <v>0</v>
      </c>
      <c r="Q87" s="21">
        <v>0</v>
      </c>
      <c r="R87" s="21">
        <v>0</v>
      </c>
      <c r="S87" s="21">
        <v>1665</v>
      </c>
      <c r="T87" s="21">
        <v>8000</v>
      </c>
      <c r="U87" s="21">
        <v>0</v>
      </c>
      <c r="V87" s="21">
        <v>0</v>
      </c>
      <c r="W87" s="23"/>
      <c r="X87" s="23"/>
      <c r="Y87" s="23"/>
      <c r="Z87" s="23">
        <v>500</v>
      </c>
      <c r="AA87" s="23"/>
      <c r="AB87" s="23"/>
      <c r="AC87" s="23"/>
      <c r="AD87" s="23"/>
      <c r="AE87" s="23"/>
      <c r="AF87" s="23">
        <v>10500</v>
      </c>
      <c r="AG87" s="23"/>
      <c r="AH87" s="23">
        <v>692</v>
      </c>
    </row>
    <row r="88" spans="2:34" ht="13.5" customHeight="1" x14ac:dyDescent="0.15">
      <c r="B88" s="6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6" t="s">
        <v>76</v>
      </c>
      <c r="C89" s="8" t="str">
        <f t="shared" si="6"/>
        <v>(5308) SPECIAL TRANSPORTATION</v>
      </c>
      <c r="D89" s="9"/>
      <c r="E89" s="9"/>
      <c r="F89" s="9">
        <v>1820</v>
      </c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6" t="s">
        <v>77</v>
      </c>
      <c r="C90" s="8" t="str">
        <f t="shared" si="6"/>
        <v>(5309) AUDIO/VISUAL EQUIPMENT RENTAL &amp; LABOR</v>
      </c>
      <c r="D90" s="9">
        <v>23143.09</v>
      </c>
      <c r="E90" s="9">
        <v>25142.25</v>
      </c>
      <c r="F90" s="9">
        <v>30555.4</v>
      </c>
      <c r="G90" s="17">
        <f t="shared" si="7"/>
        <v>25142.25</v>
      </c>
      <c r="H90" s="20">
        <v>25000</v>
      </c>
      <c r="I90" s="9">
        <v>31600</v>
      </c>
      <c r="J90" s="19">
        <v>2400</v>
      </c>
      <c r="K90" s="21">
        <v>0</v>
      </c>
      <c r="L90" s="9">
        <v>0</v>
      </c>
      <c r="M90" s="22">
        <v>0</v>
      </c>
      <c r="N90" s="9">
        <v>0</v>
      </c>
      <c r="O90" s="22">
        <v>0</v>
      </c>
      <c r="P90" s="21">
        <v>0</v>
      </c>
      <c r="Q90" s="21">
        <v>0</v>
      </c>
      <c r="R90" s="21">
        <v>0</v>
      </c>
      <c r="S90" s="21">
        <v>0</v>
      </c>
      <c r="T90" s="21">
        <v>2400</v>
      </c>
      <c r="U90" s="21">
        <v>0</v>
      </c>
      <c r="V90" s="21">
        <v>0</v>
      </c>
      <c r="W90" s="23"/>
      <c r="X90" s="23"/>
      <c r="Y90" s="23"/>
      <c r="Z90" s="23">
        <v>25142.25</v>
      </c>
      <c r="AA90" s="23">
        <v>0</v>
      </c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6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6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6" t="s">
        <v>80</v>
      </c>
      <c r="C93" s="8" t="str">
        <f t="shared" si="6"/>
        <v>(5400) EDITORIAL/PROOFREADING/OUTSIDE</v>
      </c>
      <c r="D93" s="9">
        <v>4500</v>
      </c>
      <c r="E93" s="9">
        <v>4500</v>
      </c>
      <c r="F93" s="9">
        <v>3000</v>
      </c>
      <c r="G93" s="17">
        <f t="shared" si="7"/>
        <v>2250</v>
      </c>
      <c r="H93" s="20">
        <v>6000</v>
      </c>
      <c r="I93" s="9">
        <v>4500</v>
      </c>
      <c r="J93" s="19">
        <v>4500</v>
      </c>
      <c r="K93" s="21"/>
      <c r="L93" s="9"/>
      <c r="M93" s="22"/>
      <c r="N93" s="9">
        <v>2250</v>
      </c>
      <c r="O93" s="22"/>
      <c r="P93" s="21"/>
      <c r="Q93" s="21"/>
      <c r="R93" s="21"/>
      <c r="S93" s="21">
        <v>2250</v>
      </c>
      <c r="T93" s="21"/>
      <c r="U93" s="21"/>
      <c r="V93" s="21"/>
      <c r="W93" s="23"/>
      <c r="X93" s="23"/>
      <c r="Y93" s="23"/>
      <c r="Z93" s="23">
        <v>1500</v>
      </c>
      <c r="AA93" s="23">
        <v>750</v>
      </c>
      <c r="AB93" s="23"/>
      <c r="AC93" s="23"/>
      <c r="AD93" s="23"/>
      <c r="AE93" s="23"/>
      <c r="AF93" s="23">
        <v>2250</v>
      </c>
      <c r="AG93" s="23"/>
      <c r="AH93" s="23"/>
    </row>
    <row r="94" spans="2:34" ht="13.5" customHeight="1" x14ac:dyDescent="0.15">
      <c r="B94" s="6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>
        <v>0</v>
      </c>
      <c r="J94" s="19">
        <v>0</v>
      </c>
      <c r="K94" s="21"/>
      <c r="L94" s="9"/>
      <c r="M94" s="22"/>
      <c r="N94" s="9"/>
      <c r="O94" s="22"/>
      <c r="P94" s="21"/>
      <c r="Q94" s="21"/>
      <c r="R94" s="21">
        <v>0</v>
      </c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6" t="s">
        <v>82</v>
      </c>
      <c r="C95" s="8" t="str">
        <f t="shared" si="6"/>
        <v>(5402) PRINTING-OUTSIDE</v>
      </c>
      <c r="D95" s="9">
        <v>4333.7700000000004</v>
      </c>
      <c r="E95" s="9">
        <v>2048.5500000000002</v>
      </c>
      <c r="F95" s="9">
        <v>1569.04</v>
      </c>
      <c r="G95" s="17">
        <f t="shared" si="7"/>
        <v>2020.55</v>
      </c>
      <c r="H95" s="20">
        <v>2900</v>
      </c>
      <c r="I95" s="9">
        <v>2500</v>
      </c>
      <c r="J95" s="19">
        <v>500</v>
      </c>
      <c r="K95" s="21">
        <v>0</v>
      </c>
      <c r="L95" s="9">
        <v>500</v>
      </c>
      <c r="M95" s="22">
        <v>0</v>
      </c>
      <c r="N95" s="9">
        <v>0</v>
      </c>
      <c r="O95" s="22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3"/>
      <c r="X95" s="23"/>
      <c r="Y95" s="23">
        <v>1621.57</v>
      </c>
      <c r="Z95" s="23">
        <v>398.98</v>
      </c>
      <c r="AA95" s="23"/>
      <c r="AB95" s="23">
        <v>28</v>
      </c>
      <c r="AC95" s="23"/>
      <c r="AD95" s="23"/>
      <c r="AE95" s="23"/>
      <c r="AF95" s="23"/>
      <c r="AG95" s="23"/>
      <c r="AH95" s="23"/>
    </row>
    <row r="96" spans="2:34" ht="13.5" customHeight="1" x14ac:dyDescent="0.15">
      <c r="B96" s="6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6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>
        <v>657</v>
      </c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6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6" t="s">
        <v>86</v>
      </c>
      <c r="C99" s="8" t="str">
        <f t="shared" si="6"/>
        <v>(5410) MAIL SERVICE-OUTSIDE</v>
      </c>
      <c r="D99" s="9">
        <v>0</v>
      </c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6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>
        <v>500</v>
      </c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6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6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6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6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6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6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6" t="s">
        <v>94</v>
      </c>
      <c r="C107" s="8" t="str">
        <f t="shared" si="6"/>
        <v>(5430) WEB OPERATING EXPENSES</v>
      </c>
      <c r="D107" s="9">
        <v>1024.6500000000001</v>
      </c>
      <c r="E107" s="9">
        <v>800.05</v>
      </c>
      <c r="F107" s="9">
        <v>413.36</v>
      </c>
      <c r="G107" s="17">
        <f t="shared" si="7"/>
        <v>174.24</v>
      </c>
      <c r="H107" s="20">
        <v>391</v>
      </c>
      <c r="I107" s="9">
        <v>59</v>
      </c>
      <c r="J107" s="19">
        <v>650.98</v>
      </c>
      <c r="K107" s="21">
        <v>312</v>
      </c>
      <c r="L107" s="9">
        <v>40</v>
      </c>
      <c r="M107" s="22"/>
      <c r="N107" s="9">
        <v>59</v>
      </c>
      <c r="O107" s="22">
        <v>0</v>
      </c>
      <c r="P107" s="21">
        <v>40</v>
      </c>
      <c r="Q107" s="21"/>
      <c r="R107" s="21"/>
      <c r="S107" s="21">
        <v>40</v>
      </c>
      <c r="T107" s="21"/>
      <c r="U107" s="21">
        <v>159.97999999999999</v>
      </c>
      <c r="V107" s="21"/>
      <c r="W107" s="23">
        <v>0</v>
      </c>
      <c r="X107" s="23"/>
      <c r="Y107" s="23"/>
      <c r="Z107" s="23">
        <v>44.25</v>
      </c>
      <c r="AA107" s="23">
        <v>129.99</v>
      </c>
      <c r="AB107" s="23">
        <v>184.95</v>
      </c>
      <c r="AC107" s="23"/>
      <c r="AD107" s="23"/>
      <c r="AE107" s="23"/>
      <c r="AF107" s="23"/>
      <c r="AG107" s="23">
        <v>129</v>
      </c>
      <c r="AH107" s="23">
        <v>311.86</v>
      </c>
    </row>
    <row r="108" spans="2:34" ht="13.5" customHeight="1" x14ac:dyDescent="0.15">
      <c r="B108" s="6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6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6" t="s">
        <v>97</v>
      </c>
      <c r="C110" s="8" t="str">
        <f t="shared" si="6"/>
        <v>(5433) ORDER PROCESSING/FULFILLMENT</v>
      </c>
      <c r="D110" s="9">
        <v>24.77</v>
      </c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6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6" t="s">
        <v>99</v>
      </c>
      <c r="C112" s="8" t="str">
        <f t="shared" si="6"/>
        <v>(5490) INVENTORY ADJUSTMENT</v>
      </c>
      <c r="D112" s="9"/>
      <c r="E112" s="9"/>
      <c r="F112" s="9">
        <v>0</v>
      </c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6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6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6" t="s">
        <v>102</v>
      </c>
      <c r="C115" s="8" t="str">
        <f t="shared" si="8"/>
        <v>(5031) STAFF DEVELOPMENT</v>
      </c>
      <c r="D115" s="9">
        <v>0</v>
      </c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6" t="s">
        <v>103</v>
      </c>
      <c r="C116" s="8" t="str">
        <f t="shared" si="8"/>
        <v>(5500) SUPPLIES/OPERATING</v>
      </c>
      <c r="D116" s="9">
        <v>677.39</v>
      </c>
      <c r="E116" s="9">
        <v>49.34</v>
      </c>
      <c r="F116" s="9">
        <v>10.75</v>
      </c>
      <c r="G116" s="17">
        <f t="shared" si="9"/>
        <v>0</v>
      </c>
      <c r="H116" s="20">
        <v>650</v>
      </c>
      <c r="I116" s="9">
        <v>400</v>
      </c>
      <c r="J116" s="19">
        <v>300</v>
      </c>
      <c r="K116" s="21">
        <v>0</v>
      </c>
      <c r="L116" s="9">
        <v>0</v>
      </c>
      <c r="M116" s="22">
        <v>0</v>
      </c>
      <c r="N116" s="9">
        <v>0</v>
      </c>
      <c r="O116" s="22">
        <v>150</v>
      </c>
      <c r="P116" s="21">
        <v>0</v>
      </c>
      <c r="Q116" s="21">
        <v>0</v>
      </c>
      <c r="R116" s="21">
        <v>0</v>
      </c>
      <c r="S116" s="21">
        <v>0</v>
      </c>
      <c r="T116" s="21">
        <v>150</v>
      </c>
      <c r="U116" s="21">
        <v>0</v>
      </c>
      <c r="V116" s="21">
        <v>0</v>
      </c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>
        <v>49.34</v>
      </c>
    </row>
    <row r="117" spans="2:34" ht="13.5" customHeight="1" x14ac:dyDescent="0.15">
      <c r="B117" s="6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6" t="s">
        <v>105</v>
      </c>
      <c r="C118" s="8" t="str">
        <f t="shared" si="8"/>
        <v>(5502) REFERENCE MATERIAL/PERIODICALS</v>
      </c>
      <c r="D118" s="9"/>
      <c r="E118" s="9">
        <v>0</v>
      </c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>
        <v>325</v>
      </c>
      <c r="AE118" s="23"/>
      <c r="AF118" s="23"/>
      <c r="AG118" s="23">
        <v>-325</v>
      </c>
      <c r="AH118" s="23"/>
    </row>
    <row r="119" spans="2:34" ht="13.5" customHeight="1" x14ac:dyDescent="0.15">
      <c r="B119" s="6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6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6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6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6" t="s">
        <v>110</v>
      </c>
      <c r="C123" s="8" t="str">
        <f t="shared" si="8"/>
        <v>(5523) POSTAGE/E-MAIL</v>
      </c>
      <c r="D123" s="9"/>
      <c r="E123" s="9"/>
      <c r="F123" s="9">
        <v>23</v>
      </c>
      <c r="G123" s="17">
        <f t="shared" si="9"/>
        <v>0</v>
      </c>
      <c r="H123" s="20">
        <v>600</v>
      </c>
      <c r="I123" s="9">
        <v>150</v>
      </c>
      <c r="J123" s="19">
        <v>150</v>
      </c>
      <c r="K123" s="21">
        <v>0</v>
      </c>
      <c r="L123" s="9">
        <v>0</v>
      </c>
      <c r="M123" s="22">
        <v>0</v>
      </c>
      <c r="N123" s="9">
        <v>25</v>
      </c>
      <c r="O123" s="22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25</v>
      </c>
      <c r="U123" s="21">
        <v>100</v>
      </c>
      <c r="V123" s="21">
        <v>0</v>
      </c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6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6" t="s">
        <v>112</v>
      </c>
      <c r="C125" s="8" t="str">
        <f t="shared" si="8"/>
        <v>(5530) DEPRECIATION F/E</v>
      </c>
      <c r="D125" s="9">
        <v>536.76</v>
      </c>
      <c r="E125" s="9">
        <v>321.83999999999997</v>
      </c>
      <c r="F125" s="9">
        <v>561.24</v>
      </c>
      <c r="G125" s="17">
        <f t="shared" si="9"/>
        <v>134.1</v>
      </c>
      <c r="H125" s="20">
        <v>376</v>
      </c>
      <c r="I125" s="9">
        <v>1161</v>
      </c>
      <c r="J125" s="19">
        <v>1407</v>
      </c>
      <c r="K125" s="21">
        <v>117.25</v>
      </c>
      <c r="L125" s="9">
        <v>117.25</v>
      </c>
      <c r="M125" s="22">
        <v>117.25</v>
      </c>
      <c r="N125" s="9">
        <v>117.25</v>
      </c>
      <c r="O125" s="22">
        <v>117.25</v>
      </c>
      <c r="P125" s="21">
        <v>117.25</v>
      </c>
      <c r="Q125" s="21">
        <v>117.25</v>
      </c>
      <c r="R125" s="21">
        <v>117.25</v>
      </c>
      <c r="S125" s="21">
        <v>117.25</v>
      </c>
      <c r="T125" s="21">
        <v>117.25</v>
      </c>
      <c r="U125" s="21">
        <v>117.25</v>
      </c>
      <c r="V125" s="21">
        <v>117.25</v>
      </c>
      <c r="W125" s="23">
        <v>26.82</v>
      </c>
      <c r="X125" s="23">
        <v>26.82</v>
      </c>
      <c r="Y125" s="23">
        <v>26.82</v>
      </c>
      <c r="Z125" s="23">
        <v>26.82</v>
      </c>
      <c r="AA125" s="23">
        <v>26.82</v>
      </c>
      <c r="AB125" s="23">
        <v>26.82</v>
      </c>
      <c r="AC125" s="23">
        <v>26.82</v>
      </c>
      <c r="AD125" s="23">
        <v>26.82</v>
      </c>
      <c r="AE125" s="23">
        <v>26.82</v>
      </c>
      <c r="AF125" s="23">
        <v>26.82</v>
      </c>
      <c r="AG125" s="23">
        <v>26.82</v>
      </c>
      <c r="AH125" s="23">
        <v>26.82</v>
      </c>
    </row>
    <row r="126" spans="2:34" ht="10.5" hidden="1" x14ac:dyDescent="0.15">
      <c r="B126" s="6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6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6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6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6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6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6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6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6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6" t="s">
        <v>122</v>
      </c>
      <c r="C135" s="8" t="str">
        <f t="shared" si="8"/>
        <v>(5560) ORG SUPPORT/CONTRIBUTION</v>
      </c>
      <c r="D135" s="9"/>
      <c r="E135" s="9"/>
      <c r="F135" s="9">
        <v>-2680</v>
      </c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6" t="s">
        <v>123</v>
      </c>
      <c r="C136" s="8" t="str">
        <f t="shared" si="8"/>
        <v>(5599) MISC EXPENSE</v>
      </c>
      <c r="D136" s="9">
        <v>33</v>
      </c>
      <c r="E136" s="9">
        <v>336.35</v>
      </c>
      <c r="F136" s="9">
        <v>2066.39</v>
      </c>
      <c r="G136" s="17">
        <f t="shared" si="9"/>
        <v>336.35</v>
      </c>
      <c r="H136" s="20">
        <v>5498</v>
      </c>
      <c r="I136" s="9">
        <v>732</v>
      </c>
      <c r="J136" s="19">
        <v>232</v>
      </c>
      <c r="K136" s="21">
        <v>8.3333333333333304</v>
      </c>
      <c r="L136" s="9">
        <v>40.3333333333333</v>
      </c>
      <c r="M136" s="22">
        <v>8.3333333333333304</v>
      </c>
      <c r="N136" s="9">
        <v>8.3333333333333304</v>
      </c>
      <c r="O136" s="22">
        <v>58.3333333333333</v>
      </c>
      <c r="P136" s="21">
        <v>8.3333333333333304</v>
      </c>
      <c r="Q136" s="21">
        <v>8.3333333333333304</v>
      </c>
      <c r="R136" s="21">
        <v>8.3333333333333304</v>
      </c>
      <c r="S136" s="21">
        <v>8.3333333333333304</v>
      </c>
      <c r="T136" s="21">
        <v>58.3333333333333</v>
      </c>
      <c r="U136" s="21">
        <v>8.3333333333333304</v>
      </c>
      <c r="V136" s="21">
        <v>8.3333333333333304</v>
      </c>
      <c r="W136" s="23"/>
      <c r="X136" s="23">
        <v>336.35</v>
      </c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6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6" t="s">
        <v>125</v>
      </c>
      <c r="C138" s="8" t="str">
        <f t="shared" si="8"/>
        <v>(5901) IUT/CPU</v>
      </c>
      <c r="D138" s="9">
        <v>572</v>
      </c>
      <c r="E138" s="9">
        <v>1535</v>
      </c>
      <c r="F138" s="9">
        <v>3098.25</v>
      </c>
      <c r="G138" s="17">
        <f t="shared" si="9"/>
        <v>540</v>
      </c>
      <c r="H138" s="20">
        <v>700</v>
      </c>
      <c r="I138" s="9">
        <v>400</v>
      </c>
      <c r="J138" s="19">
        <v>100</v>
      </c>
      <c r="K138" s="21">
        <v>0</v>
      </c>
      <c r="L138" s="9">
        <v>0</v>
      </c>
      <c r="M138" s="22">
        <v>0</v>
      </c>
      <c r="N138" s="9">
        <v>0</v>
      </c>
      <c r="O138" s="22">
        <v>0</v>
      </c>
      <c r="P138" s="21">
        <v>0</v>
      </c>
      <c r="Q138" s="21">
        <v>100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3"/>
      <c r="X138" s="23"/>
      <c r="Y138" s="23">
        <v>363</v>
      </c>
      <c r="Z138" s="23">
        <v>177</v>
      </c>
      <c r="AA138" s="23"/>
      <c r="AB138" s="23">
        <v>30</v>
      </c>
      <c r="AC138" s="23">
        <v>118</v>
      </c>
      <c r="AD138" s="23">
        <v>227</v>
      </c>
      <c r="AE138" s="23"/>
      <c r="AF138" s="23">
        <v>89</v>
      </c>
      <c r="AG138" s="23">
        <v>295</v>
      </c>
      <c r="AH138" s="23">
        <v>236</v>
      </c>
    </row>
    <row r="139" spans="2:34" ht="13.5" customHeight="1" x14ac:dyDescent="0.15">
      <c r="B139" s="6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6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6" t="s">
        <v>128</v>
      </c>
      <c r="C141" s="8" t="str">
        <f t="shared" si="8"/>
        <v>(5904) TRANSFER TO/FROM ENDOWMENT</v>
      </c>
      <c r="D141" s="9">
        <v>-6325</v>
      </c>
      <c r="E141" s="9">
        <v>-6771</v>
      </c>
      <c r="F141" s="9">
        <v>-7488</v>
      </c>
      <c r="G141" s="17">
        <f t="shared" si="9"/>
        <v>0</v>
      </c>
      <c r="H141" s="20">
        <v>-6771</v>
      </c>
      <c r="I141" s="9">
        <v>-8419</v>
      </c>
      <c r="J141" s="19">
        <v>-9392</v>
      </c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>
        <v>-9392</v>
      </c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>
        <v>-6771</v>
      </c>
    </row>
    <row r="142" spans="2:34" ht="13.5" customHeight="1" x14ac:dyDescent="0.15">
      <c r="B142" s="6" t="s">
        <v>129</v>
      </c>
      <c r="C142" s="8" t="str">
        <f t="shared" si="8"/>
        <v>(5905) IUT/TELEPHONE</v>
      </c>
      <c r="D142" s="9">
        <v>33.25</v>
      </c>
      <c r="E142" s="9">
        <v>30.94</v>
      </c>
      <c r="F142" s="9">
        <v>6.65</v>
      </c>
      <c r="G142" s="17">
        <f t="shared" si="9"/>
        <v>23.79</v>
      </c>
      <c r="H142" s="20">
        <v>300</v>
      </c>
      <c r="I142" s="9">
        <v>50.000000000000099</v>
      </c>
      <c r="J142" s="19">
        <v>50.000000000000099</v>
      </c>
      <c r="K142" s="21">
        <v>4.1666666666666696</v>
      </c>
      <c r="L142" s="9">
        <v>4.1666666666666696</v>
      </c>
      <c r="M142" s="22">
        <v>4.1666666666666696</v>
      </c>
      <c r="N142" s="9">
        <v>4.1666666666666696</v>
      </c>
      <c r="O142" s="22">
        <v>4.1666666666666696</v>
      </c>
      <c r="P142" s="21">
        <v>4.1666666666666696</v>
      </c>
      <c r="Q142" s="21">
        <v>4.1666666666666696</v>
      </c>
      <c r="R142" s="21">
        <v>4.1666666666666696</v>
      </c>
      <c r="S142" s="21">
        <v>4.1666666666666696</v>
      </c>
      <c r="T142" s="21">
        <v>4.1666666666666696</v>
      </c>
      <c r="U142" s="21">
        <v>4.1666666666666696</v>
      </c>
      <c r="V142" s="21">
        <v>4.1666666666666696</v>
      </c>
      <c r="W142" s="23">
        <v>0.15</v>
      </c>
      <c r="X142" s="23">
        <v>1.1399999999999999</v>
      </c>
      <c r="Y142" s="23">
        <v>1.1499999999999999</v>
      </c>
      <c r="Z142" s="23">
        <v>1.1599999999999999</v>
      </c>
      <c r="AA142" s="23">
        <v>20.190000000000001</v>
      </c>
      <c r="AB142" s="23">
        <v>0.1</v>
      </c>
      <c r="AC142" s="23">
        <v>0.1</v>
      </c>
      <c r="AD142" s="23">
        <v>0.1</v>
      </c>
      <c r="AE142" s="23">
        <v>0.1</v>
      </c>
      <c r="AF142" s="23">
        <v>5.0199999999999996</v>
      </c>
      <c r="AG142" s="23">
        <v>-0.76</v>
      </c>
      <c r="AH142" s="23">
        <v>2.4900000000000002</v>
      </c>
    </row>
    <row r="143" spans="2:34" ht="13.5" customHeight="1" x14ac:dyDescent="0.15">
      <c r="B143" s="6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6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6" t="s">
        <v>132</v>
      </c>
      <c r="C145" s="8" t="str">
        <f t="shared" ref="C145:C176" si="10">B145</f>
        <v>(5909) IUT/DIST CTR</v>
      </c>
      <c r="D145" s="9">
        <v>13.49</v>
      </c>
      <c r="E145" s="9">
        <v>30.27</v>
      </c>
      <c r="F145" s="9">
        <v>150.13</v>
      </c>
      <c r="G145" s="17">
        <f t="shared" ref="G145:G156" si="11">SUM(W145:AA145)</f>
        <v>30.27</v>
      </c>
      <c r="H145" s="20">
        <v>30</v>
      </c>
      <c r="I145" s="9">
        <v>25</v>
      </c>
      <c r="J145" s="19">
        <v>0</v>
      </c>
      <c r="K145" s="21">
        <v>0</v>
      </c>
      <c r="L145" s="9">
        <v>0</v>
      </c>
      <c r="M145" s="22">
        <v>0</v>
      </c>
      <c r="N145" s="9">
        <v>0</v>
      </c>
      <c r="O145" s="22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3"/>
      <c r="X145" s="23">
        <v>3.57</v>
      </c>
      <c r="Y145" s="23">
        <v>26.7</v>
      </c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6" t="s">
        <v>133</v>
      </c>
      <c r="C146" s="8" t="str">
        <f t="shared" si="10"/>
        <v>(5910) IUT/REPRO CTR</v>
      </c>
      <c r="D146" s="9">
        <v>671.39</v>
      </c>
      <c r="E146" s="9">
        <v>568.04999999999995</v>
      </c>
      <c r="F146" s="9">
        <v>531.74</v>
      </c>
      <c r="G146" s="17">
        <f t="shared" si="11"/>
        <v>236.94</v>
      </c>
      <c r="H146" s="20">
        <v>1300</v>
      </c>
      <c r="I146" s="9">
        <v>825</v>
      </c>
      <c r="J146" s="19">
        <v>800</v>
      </c>
      <c r="K146" s="21">
        <v>25</v>
      </c>
      <c r="L146" s="9">
        <v>25</v>
      </c>
      <c r="M146" s="22">
        <v>25</v>
      </c>
      <c r="N146" s="9">
        <v>25</v>
      </c>
      <c r="O146" s="22">
        <v>275</v>
      </c>
      <c r="P146" s="21">
        <v>25</v>
      </c>
      <c r="Q146" s="21">
        <v>25</v>
      </c>
      <c r="R146" s="21">
        <v>25</v>
      </c>
      <c r="S146" s="21">
        <v>25</v>
      </c>
      <c r="T146" s="21">
        <v>275</v>
      </c>
      <c r="U146" s="21">
        <v>25</v>
      </c>
      <c r="V146" s="21">
        <v>25</v>
      </c>
      <c r="W146" s="23">
        <v>61.63</v>
      </c>
      <c r="X146" s="23">
        <v>7.09</v>
      </c>
      <c r="Y146" s="23">
        <v>61.72</v>
      </c>
      <c r="Z146" s="23">
        <v>16.22</v>
      </c>
      <c r="AA146" s="23">
        <v>90.28</v>
      </c>
      <c r="AB146" s="23">
        <v>1.96</v>
      </c>
      <c r="AC146" s="23">
        <v>8.39</v>
      </c>
      <c r="AD146" s="23">
        <v>3.17</v>
      </c>
      <c r="AE146" s="23"/>
      <c r="AF146" s="23">
        <v>461.57</v>
      </c>
      <c r="AG146" s="23">
        <v>-145.19</v>
      </c>
      <c r="AH146" s="23">
        <v>1.21</v>
      </c>
    </row>
    <row r="147" spans="2:34" ht="13.5" customHeight="1" x14ac:dyDescent="0.15">
      <c r="B147" s="6" t="s">
        <v>134</v>
      </c>
      <c r="C147" s="8" t="str">
        <f t="shared" si="10"/>
        <v>(5912) IUT-Copyediting/Proofreading</v>
      </c>
      <c r="D147" s="9">
        <v>2067</v>
      </c>
      <c r="E147" s="9">
        <v>1235</v>
      </c>
      <c r="F147" s="9">
        <v>2060</v>
      </c>
      <c r="G147" s="17">
        <f t="shared" si="11"/>
        <v>0</v>
      </c>
      <c r="H147" s="20">
        <v>3200</v>
      </c>
      <c r="I147" s="9">
        <v>3000</v>
      </c>
      <c r="J147" s="19">
        <v>2000</v>
      </c>
      <c r="K147" s="21">
        <v>500</v>
      </c>
      <c r="L147" s="9">
        <v>0</v>
      </c>
      <c r="M147" s="22">
        <v>0</v>
      </c>
      <c r="N147" s="9">
        <v>500</v>
      </c>
      <c r="O147" s="22">
        <v>0</v>
      </c>
      <c r="P147" s="21">
        <v>0</v>
      </c>
      <c r="Q147" s="21">
        <v>500</v>
      </c>
      <c r="R147" s="21">
        <v>0</v>
      </c>
      <c r="S147" s="21">
        <v>0</v>
      </c>
      <c r="T147" s="21">
        <v>500</v>
      </c>
      <c r="U147" s="21">
        <v>0</v>
      </c>
      <c r="V147" s="21">
        <v>0</v>
      </c>
      <c r="W147" s="23"/>
      <c r="X147" s="23"/>
      <c r="Y147" s="23"/>
      <c r="Z147" s="23"/>
      <c r="AA147" s="23"/>
      <c r="AB147" s="23"/>
      <c r="AC147" s="23"/>
      <c r="AD147" s="23"/>
      <c r="AE147" s="23">
        <v>1235</v>
      </c>
      <c r="AF147" s="23"/>
      <c r="AG147" s="23"/>
      <c r="AH147" s="23"/>
    </row>
    <row r="148" spans="2:34" ht="13.5" customHeight="1" x14ac:dyDescent="0.15">
      <c r="B148" s="6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6" t="s">
        <v>136</v>
      </c>
      <c r="C149" s="8" t="str">
        <f t="shared" si="10"/>
        <v>(5940) IUT/REGISTRATION PROCESSING</v>
      </c>
      <c r="D149" s="9">
        <v>3650.54</v>
      </c>
      <c r="E149" s="9">
        <v>3365.69</v>
      </c>
      <c r="F149" s="9">
        <v>3178.86</v>
      </c>
      <c r="G149" s="17">
        <f t="shared" si="11"/>
        <v>0</v>
      </c>
      <c r="H149" s="20">
        <v>3862</v>
      </c>
      <c r="I149" s="9">
        <v>3857</v>
      </c>
      <c r="J149" s="19">
        <v>5980</v>
      </c>
      <c r="K149" s="21">
        <v>498.33333333333297</v>
      </c>
      <c r="L149" s="9">
        <v>498.33333333333297</v>
      </c>
      <c r="M149" s="22">
        <v>498.33333333333297</v>
      </c>
      <c r="N149" s="9">
        <v>498.33333333333297</v>
      </c>
      <c r="O149" s="22">
        <v>498.33333333333297</v>
      </c>
      <c r="P149" s="21">
        <v>498.33333333333297</v>
      </c>
      <c r="Q149" s="21">
        <v>498.33333333333297</v>
      </c>
      <c r="R149" s="21">
        <v>498.33333333333297</v>
      </c>
      <c r="S149" s="21">
        <v>498.33333333333297</v>
      </c>
      <c r="T149" s="21">
        <v>498.33333333333297</v>
      </c>
      <c r="U149" s="21">
        <v>498.33333333333297</v>
      </c>
      <c r="V149" s="21">
        <v>498.33333333333297</v>
      </c>
      <c r="W149" s="23"/>
      <c r="X149" s="23"/>
      <c r="Y149" s="23"/>
      <c r="Z149" s="23"/>
      <c r="AA149" s="23"/>
      <c r="AB149" s="23"/>
      <c r="AC149" s="23">
        <v>2587.46</v>
      </c>
      <c r="AD149" s="23"/>
      <c r="AE149" s="23"/>
      <c r="AF149" s="23"/>
      <c r="AG149" s="23">
        <v>302.95999999999998</v>
      </c>
      <c r="AH149" s="23">
        <v>475.27</v>
      </c>
    </row>
    <row r="150" spans="2:34" ht="13.5" customHeight="1" x14ac:dyDescent="0.15">
      <c r="B150" s="6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6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6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>
        <v>620</v>
      </c>
      <c r="I152" s="9"/>
      <c r="J152" s="19">
        <v>10680</v>
      </c>
      <c r="K152" s="21">
        <v>890</v>
      </c>
      <c r="L152" s="21">
        <v>890</v>
      </c>
      <c r="M152" s="21">
        <v>890</v>
      </c>
      <c r="N152" s="21">
        <v>890</v>
      </c>
      <c r="O152" s="21">
        <v>890</v>
      </c>
      <c r="P152" s="21">
        <v>890</v>
      </c>
      <c r="Q152" s="21">
        <v>890</v>
      </c>
      <c r="R152" s="21">
        <v>890</v>
      </c>
      <c r="S152" s="21">
        <v>890</v>
      </c>
      <c r="T152" s="21">
        <v>890</v>
      </c>
      <c r="U152" s="21">
        <v>890</v>
      </c>
      <c r="V152" s="21">
        <v>890</v>
      </c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6" t="s">
        <v>140</v>
      </c>
      <c r="C153" s="8" t="str">
        <f t="shared" si="10"/>
        <v>(5911) IUT/OVERHEAD</v>
      </c>
      <c r="D153" s="9">
        <v>37320.74</v>
      </c>
      <c r="E153" s="9">
        <v>32664.86</v>
      </c>
      <c r="F153" s="9">
        <v>35885.39</v>
      </c>
      <c r="G153" s="17">
        <f t="shared" si="11"/>
        <v>29039.069999999996</v>
      </c>
      <c r="H153" s="20">
        <v>33290</v>
      </c>
      <c r="I153" s="9">
        <v>34968</v>
      </c>
      <c r="J153" s="19">
        <v>16496</v>
      </c>
      <c r="K153" s="21">
        <v>1179.25</v>
      </c>
      <c r="L153" s="9">
        <v>1179.25</v>
      </c>
      <c r="M153" s="22">
        <v>1179.25</v>
      </c>
      <c r="N153" s="9">
        <v>1179.25</v>
      </c>
      <c r="O153" s="22">
        <v>1179.25</v>
      </c>
      <c r="P153" s="21">
        <v>1179.25</v>
      </c>
      <c r="Q153" s="21">
        <v>1179.25</v>
      </c>
      <c r="R153" s="21">
        <v>1179.25</v>
      </c>
      <c r="S153" s="21">
        <v>1179.25</v>
      </c>
      <c r="T153" s="21">
        <v>2994.25</v>
      </c>
      <c r="U153" s="21">
        <v>1179.25</v>
      </c>
      <c r="V153" s="21">
        <v>1709.25</v>
      </c>
      <c r="W153" s="23">
        <v>713.59</v>
      </c>
      <c r="X153" s="23">
        <v>824.74</v>
      </c>
      <c r="Y153" s="23">
        <v>27668.12</v>
      </c>
      <c r="Z153" s="23">
        <v>-167.38</v>
      </c>
      <c r="AA153" s="23"/>
      <c r="AB153" s="23">
        <v>1282.46</v>
      </c>
      <c r="AC153" s="23">
        <v>-797.35</v>
      </c>
      <c r="AD153" s="23"/>
      <c r="AE153" s="23">
        <v>2393.16</v>
      </c>
      <c r="AF153" s="23">
        <v>157.08000000000001</v>
      </c>
      <c r="AG153" s="23">
        <v>590.44000000000005</v>
      </c>
      <c r="AH153" s="23"/>
    </row>
    <row r="154" spans="2:34" ht="13.5" customHeight="1" x14ac:dyDescent="0.15">
      <c r="B154" s="6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6" t="s">
        <v>142</v>
      </c>
      <c r="C155" s="8" t="str">
        <f t="shared" si="10"/>
        <v>(5600) TAXES/INCOME</v>
      </c>
      <c r="D155" s="9">
        <v>0</v>
      </c>
      <c r="E155" s="9">
        <v>-663</v>
      </c>
      <c r="F155" s="9"/>
      <c r="G155" s="17">
        <f t="shared" si="11"/>
        <v>0</v>
      </c>
      <c r="H155" s="20">
        <v>300</v>
      </c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>
        <v>-563</v>
      </c>
      <c r="AF155" s="23"/>
      <c r="AG155" s="23"/>
      <c r="AH155" s="23">
        <v>-100</v>
      </c>
    </row>
    <row r="156" spans="2:34" ht="13.5" customHeight="1" x14ac:dyDescent="0.15">
      <c r="B156" s="11" t="s">
        <v>143</v>
      </c>
      <c r="C156" s="10" t="str">
        <f t="shared" si="10"/>
        <v>(TEI) Total Expenses plus Taxes/Income</v>
      </c>
      <c r="D156" s="25">
        <v>342950.26</v>
      </c>
      <c r="E156" s="25">
        <v>350741.46</v>
      </c>
      <c r="F156" s="25">
        <v>362503.58</v>
      </c>
      <c r="G156" s="35">
        <f t="shared" si="11"/>
        <v>194396.34</v>
      </c>
      <c r="H156" s="27">
        <v>351854</v>
      </c>
      <c r="I156" s="28">
        <v>360746.11554948398</v>
      </c>
      <c r="J156" s="29">
        <f>SUM(J49:J155)</f>
        <v>287948.73258357309</v>
      </c>
      <c r="K156" s="30">
        <v>24380.787620900999</v>
      </c>
      <c r="L156" s="30">
        <v>26281.383049657699</v>
      </c>
      <c r="M156" s="30">
        <v>22739.489906522602</v>
      </c>
      <c r="N156" s="30">
        <v>30492.0853352794</v>
      </c>
      <c r="O156" s="30">
        <v>27696.3903753183</v>
      </c>
      <c r="P156" s="30">
        <v>23494.623037986399</v>
      </c>
      <c r="Q156" s="30">
        <v>26192.2740439843</v>
      </c>
      <c r="R156" s="30">
        <v>26592.2740439843</v>
      </c>
      <c r="S156" s="30">
        <v>27880.506706652301</v>
      </c>
      <c r="T156" s="25">
        <v>41082.274043984296</v>
      </c>
      <c r="U156" s="28">
        <v>28452.2540439843</v>
      </c>
      <c r="V156" s="30">
        <v>15884.3903753184</v>
      </c>
      <c r="W156" s="24">
        <v>18166.12</v>
      </c>
      <c r="X156" s="24">
        <v>15435.25</v>
      </c>
      <c r="Y156" s="24">
        <v>45498.57</v>
      </c>
      <c r="Z156" s="24">
        <v>99259.47</v>
      </c>
      <c r="AA156" s="24">
        <v>16036.93</v>
      </c>
      <c r="AB156" s="24">
        <v>16643.57</v>
      </c>
      <c r="AC156" s="24">
        <v>21773.1</v>
      </c>
      <c r="AD156" s="24">
        <v>18567.830000000002</v>
      </c>
      <c r="AE156" s="24">
        <v>37963.800000000003</v>
      </c>
      <c r="AF156" s="24">
        <v>32736.33</v>
      </c>
      <c r="AG156" s="24">
        <v>18009.8</v>
      </c>
      <c r="AH156" s="24">
        <v>10650.69</v>
      </c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17450.890000000014</v>
      </c>
      <c r="E158" s="38">
        <f t="shared" si="12"/>
        <v>-8491.2799999999697</v>
      </c>
      <c r="F158" s="38">
        <f t="shared" si="12"/>
        <v>-26763.070000000007</v>
      </c>
      <c r="G158" s="39">
        <f t="shared" si="12"/>
        <v>4209.6399999999849</v>
      </c>
      <c r="H158" s="40">
        <f t="shared" si="12"/>
        <v>-9446</v>
      </c>
      <c r="I158" s="41">
        <f t="shared" si="12"/>
        <v>-31396.115549483977</v>
      </c>
      <c r="J158" s="42">
        <f>J47-J156</f>
        <v>-13378.732583573088</v>
      </c>
      <c r="K158" s="43">
        <f t="shared" si="12"/>
        <v>-3320.7876209009919</v>
      </c>
      <c r="L158" s="43">
        <f t="shared" si="12"/>
        <v>-5221.383049657692</v>
      </c>
      <c r="M158" s="43">
        <f t="shared" si="12"/>
        <v>-1679.4899065225945</v>
      </c>
      <c r="N158" s="43">
        <f t="shared" si="12"/>
        <v>-8932.0853352793929</v>
      </c>
      <c r="O158" s="43">
        <f t="shared" si="12"/>
        <v>-6636.3903753182931</v>
      </c>
      <c r="P158" s="43">
        <f t="shared" si="12"/>
        <v>-2434.6230379863919</v>
      </c>
      <c r="Q158" s="43">
        <f t="shared" si="12"/>
        <v>-1132.2740439842892</v>
      </c>
      <c r="R158" s="43">
        <f t="shared" si="12"/>
        <v>-5532.2740439842928</v>
      </c>
      <c r="S158" s="43">
        <f t="shared" si="12"/>
        <v>-6820.5067066522934</v>
      </c>
      <c r="T158" s="38">
        <f t="shared" si="12"/>
        <v>-3172.2740439842819</v>
      </c>
      <c r="U158" s="41">
        <f t="shared" si="12"/>
        <v>-7392.2540439842924</v>
      </c>
      <c r="V158" s="43">
        <f t="shared" si="12"/>
        <v>5675.6096246816069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6" t="s">
        <v>144</v>
      </c>
      <c r="C160" s="44" t="str">
        <f>B160</f>
        <v>(3000) BEGINNING NET ASSETS</v>
      </c>
      <c r="D160" s="45">
        <v>389631.06</v>
      </c>
      <c r="E160" s="45">
        <v>407081.06</v>
      </c>
      <c r="F160" s="45">
        <v>398590.06</v>
      </c>
      <c r="G160" s="45">
        <v>407081.06</v>
      </c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23">
        <v>389631.06</v>
      </c>
      <c r="X160" s="23">
        <v>389631.06</v>
      </c>
      <c r="Y160" s="23">
        <v>407081.06</v>
      </c>
      <c r="Z160" s="23">
        <v>407081.06</v>
      </c>
      <c r="AA160" s="23">
        <v>407081.06</v>
      </c>
      <c r="AB160" s="23">
        <v>407081.06</v>
      </c>
      <c r="AC160" s="23">
        <v>407081.06</v>
      </c>
      <c r="AD160" s="23">
        <v>407081.06</v>
      </c>
      <c r="AE160" s="23">
        <v>407081.06</v>
      </c>
      <c r="AF160" s="23">
        <v>407081.06</v>
      </c>
      <c r="AG160" s="23">
        <v>407081.06</v>
      </c>
      <c r="AH160" s="23">
        <v>407081.06</v>
      </c>
    </row>
    <row r="161" spans="2:34" ht="13.5" customHeight="1" x14ac:dyDescent="0.15">
      <c r="B161" s="6" t="s">
        <v>145</v>
      </c>
      <c r="C161" s="44" t="str">
        <f>B161</f>
        <v>(5900) Transfer To Endowment</v>
      </c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2:34" ht="13.5" customHeight="1" x14ac:dyDescent="0.15">
      <c r="H163" s="47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2:34" ht="13.5" customHeight="1" x14ac:dyDescent="0.15">
      <c r="H164" s="47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2:34" ht="14.25" customHeight="1" x14ac:dyDescent="0.15">
      <c r="H165" s="47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</sheetData>
  <sheetProtection formatColumns="0"/>
  <mergeCells count="3">
    <mergeCell ref="D4:O4"/>
    <mergeCell ref="D5:T5"/>
    <mergeCell ref="D6:R6"/>
  </mergeCells>
  <conditionalFormatting sqref="D10">
    <cfRule type="cellIs" dxfId="2583" priority="1" operator="greaterThan">
      <formula>1000</formula>
    </cfRule>
  </conditionalFormatting>
  <conditionalFormatting sqref="E10">
    <cfRule type="cellIs" dxfId="2582" priority="2" operator="greaterThan">
      <formula>1000</formula>
    </cfRule>
  </conditionalFormatting>
  <conditionalFormatting sqref="F10">
    <cfRule type="cellIs" dxfId="2581" priority="3" operator="greaterThan">
      <formula>1000</formula>
    </cfRule>
  </conditionalFormatting>
  <conditionalFormatting sqref="G10">
    <cfRule type="cellIs" dxfId="2580" priority="4" operator="greaterThan">
      <formula>1000</formula>
    </cfRule>
  </conditionalFormatting>
  <conditionalFormatting sqref="H10">
    <cfRule type="cellIs" dxfId="2579" priority="5" operator="greaterThan">
      <formula>1000</formula>
    </cfRule>
  </conditionalFormatting>
  <conditionalFormatting sqref="I10">
    <cfRule type="cellIs" dxfId="2578" priority="6" operator="greaterThan">
      <formula>1000</formula>
    </cfRule>
  </conditionalFormatting>
  <conditionalFormatting sqref="J10">
    <cfRule type="cellIs" dxfId="2577" priority="7" operator="greaterThan">
      <formula>1000</formula>
    </cfRule>
  </conditionalFormatting>
  <conditionalFormatting sqref="K10">
    <cfRule type="cellIs" dxfId="2576" priority="8" operator="greaterThan">
      <formula>1000</formula>
    </cfRule>
  </conditionalFormatting>
  <conditionalFormatting sqref="L10">
    <cfRule type="cellIs" dxfId="2575" priority="9" operator="greaterThan">
      <formula>1000</formula>
    </cfRule>
  </conditionalFormatting>
  <conditionalFormatting sqref="M10">
    <cfRule type="cellIs" dxfId="2574" priority="10" operator="greaterThan">
      <formula>1000</formula>
    </cfRule>
  </conditionalFormatting>
  <conditionalFormatting sqref="N10">
    <cfRule type="cellIs" dxfId="2573" priority="11" operator="greaterThan">
      <formula>1000</formula>
    </cfRule>
  </conditionalFormatting>
  <conditionalFormatting sqref="O10">
    <cfRule type="cellIs" dxfId="2572" priority="12" operator="greaterThan">
      <formula>1000</formula>
    </cfRule>
  </conditionalFormatting>
  <conditionalFormatting sqref="P10">
    <cfRule type="cellIs" dxfId="2571" priority="13" operator="greaterThan">
      <formula>1000</formula>
    </cfRule>
  </conditionalFormatting>
  <conditionalFormatting sqref="Q10">
    <cfRule type="cellIs" dxfId="2570" priority="14" operator="greaterThan">
      <formula>1000</formula>
    </cfRule>
  </conditionalFormatting>
  <conditionalFormatting sqref="R10">
    <cfRule type="cellIs" dxfId="2569" priority="15" operator="greaterThan">
      <formula>1000</formula>
    </cfRule>
  </conditionalFormatting>
  <conditionalFormatting sqref="S10">
    <cfRule type="cellIs" dxfId="2568" priority="16" operator="greaterThan">
      <formula>1000</formula>
    </cfRule>
  </conditionalFormatting>
  <conditionalFormatting sqref="T10">
    <cfRule type="cellIs" dxfId="2567" priority="17" operator="greaterThan">
      <formula>1000</formula>
    </cfRule>
  </conditionalFormatting>
  <conditionalFormatting sqref="U10">
    <cfRule type="cellIs" dxfId="2566" priority="18" operator="greaterThan">
      <formula>1000</formula>
    </cfRule>
  </conditionalFormatting>
  <conditionalFormatting sqref="V10">
    <cfRule type="cellIs" dxfId="2565" priority="19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16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188</v>
      </c>
    </row>
    <row r="5" spans="1:36" ht="14.25" customHeight="1" x14ac:dyDescent="0.15">
      <c r="C5" s="50" t="s">
        <v>210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>
        <v>148599.85</v>
      </c>
      <c r="E11" s="9">
        <v>138594.71</v>
      </c>
      <c r="F11" s="9">
        <v>133597.56</v>
      </c>
      <c r="G11" s="17">
        <f t="shared" ref="G11:G46" si="2">SUM(W11:AA11)</f>
        <v>58503.06</v>
      </c>
      <c r="H11" s="20">
        <v>146758</v>
      </c>
      <c r="I11" s="9">
        <v>127000</v>
      </c>
      <c r="J11" s="19">
        <v>121920</v>
      </c>
      <c r="K11" s="21">
        <v>10160</v>
      </c>
      <c r="L11" s="9">
        <v>10160</v>
      </c>
      <c r="M11" s="22">
        <v>10160</v>
      </c>
      <c r="N11" s="9">
        <v>10160</v>
      </c>
      <c r="O11" s="22">
        <v>10160</v>
      </c>
      <c r="P11" s="21">
        <v>10160</v>
      </c>
      <c r="Q11" s="21">
        <v>10160</v>
      </c>
      <c r="R11" s="21">
        <v>10160</v>
      </c>
      <c r="S11" s="21">
        <v>10160</v>
      </c>
      <c r="T11" s="21">
        <v>10160</v>
      </c>
      <c r="U11" s="21">
        <v>10160</v>
      </c>
      <c r="V11" s="21">
        <v>10160</v>
      </c>
      <c r="W11" s="23">
        <v>11992.17</v>
      </c>
      <c r="X11" s="23">
        <v>11641.67</v>
      </c>
      <c r="Y11" s="23">
        <v>11785.68</v>
      </c>
      <c r="Z11" s="23">
        <v>11637.23</v>
      </c>
      <c r="AA11" s="23">
        <v>11446.31</v>
      </c>
      <c r="AB11" s="23">
        <v>11451.86</v>
      </c>
      <c r="AC11" s="23">
        <v>11670.72</v>
      </c>
      <c r="AD11" s="23">
        <v>11492.67</v>
      </c>
      <c r="AE11" s="23">
        <v>11330.6</v>
      </c>
      <c r="AF11" s="23">
        <v>11431.32</v>
      </c>
      <c r="AG11" s="23">
        <v>11308.68</v>
      </c>
      <c r="AH11" s="23">
        <v>11405.8</v>
      </c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>
        <v>975</v>
      </c>
      <c r="E14" s="9">
        <v>990</v>
      </c>
      <c r="F14" s="9">
        <v>975</v>
      </c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>
        <v>990</v>
      </c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>
        <v>15</v>
      </c>
      <c r="E15" s="9">
        <v>15</v>
      </c>
      <c r="F15" s="9">
        <v>15</v>
      </c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>
        <v>15</v>
      </c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/>
      <c r="E33" s="9"/>
      <c r="F33" s="9"/>
      <c r="G33" s="17">
        <f t="shared" si="2"/>
        <v>0</v>
      </c>
      <c r="H33" s="20"/>
      <c r="I33" s="9"/>
      <c r="J33" s="19"/>
      <c r="K33" s="21"/>
      <c r="L33" s="9"/>
      <c r="M33" s="22"/>
      <c r="N33" s="9"/>
      <c r="O33" s="22"/>
      <c r="P33" s="21"/>
      <c r="Q33" s="21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/>
      <c r="E34" s="9"/>
      <c r="F34" s="9"/>
      <c r="G34" s="17">
        <f t="shared" si="2"/>
        <v>0</v>
      </c>
      <c r="H34" s="20"/>
      <c r="I34" s="9"/>
      <c r="J34" s="19"/>
      <c r="K34" s="21"/>
      <c r="L34" s="9"/>
      <c r="M34" s="22"/>
      <c r="N34" s="9"/>
      <c r="O34" s="22"/>
      <c r="P34" s="21"/>
      <c r="Q34" s="21"/>
      <c r="R34" s="21"/>
      <c r="S34" s="21"/>
      <c r="T34" s="21"/>
      <c r="U34" s="21"/>
      <c r="V34" s="2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/>
      <c r="E39" s="9"/>
      <c r="F39" s="9"/>
      <c r="G39" s="17">
        <f t="shared" si="2"/>
        <v>0</v>
      </c>
      <c r="H39" s="20"/>
      <c r="I39" s="9"/>
      <c r="J39" s="19"/>
      <c r="K39" s="21"/>
      <c r="L39" s="9"/>
      <c r="M39" s="22"/>
      <c r="N39" s="9"/>
      <c r="O39" s="22"/>
      <c r="P39" s="21"/>
      <c r="Q39" s="21"/>
      <c r="R39" s="21"/>
      <c r="S39" s="21"/>
      <c r="T39" s="21"/>
      <c r="U39" s="21"/>
      <c r="V39" s="21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/>
      <c r="E41" s="9"/>
      <c r="F41" s="9"/>
      <c r="G41" s="17">
        <f t="shared" si="2"/>
        <v>0</v>
      </c>
      <c r="H41" s="20"/>
      <c r="I41" s="9"/>
      <c r="J41" s="19"/>
      <c r="K41" s="21"/>
      <c r="L41" s="9"/>
      <c r="M41" s="22"/>
      <c r="N41" s="9"/>
      <c r="O41" s="22"/>
      <c r="P41" s="21"/>
      <c r="Q41" s="21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149589.85</v>
      </c>
      <c r="E47" s="25">
        <f t="shared" si="3"/>
        <v>139599.71</v>
      </c>
      <c r="F47" s="25">
        <f t="shared" si="3"/>
        <v>134587.56</v>
      </c>
      <c r="G47" s="26">
        <f t="shared" si="3"/>
        <v>58503.06</v>
      </c>
      <c r="H47" s="27">
        <f t="shared" si="3"/>
        <v>146758</v>
      </c>
      <c r="I47" s="28">
        <f t="shared" si="3"/>
        <v>127000</v>
      </c>
      <c r="J47" s="29">
        <f t="shared" si="3"/>
        <v>121920</v>
      </c>
      <c r="K47" s="30">
        <f t="shared" si="3"/>
        <v>10160</v>
      </c>
      <c r="L47" s="30">
        <f t="shared" si="3"/>
        <v>10160</v>
      </c>
      <c r="M47" s="30">
        <f t="shared" si="3"/>
        <v>10160</v>
      </c>
      <c r="N47" s="30">
        <f t="shared" si="3"/>
        <v>10160</v>
      </c>
      <c r="O47" s="30">
        <f t="shared" si="3"/>
        <v>10160</v>
      </c>
      <c r="P47" s="30">
        <f t="shared" si="3"/>
        <v>10160</v>
      </c>
      <c r="Q47" s="30">
        <f t="shared" si="3"/>
        <v>10160</v>
      </c>
      <c r="R47" s="30">
        <f t="shared" si="3"/>
        <v>10160</v>
      </c>
      <c r="S47" s="30">
        <f t="shared" si="3"/>
        <v>10160</v>
      </c>
      <c r="T47" s="25">
        <f t="shared" si="3"/>
        <v>10160</v>
      </c>
      <c r="U47" s="28">
        <f t="shared" si="3"/>
        <v>10160</v>
      </c>
      <c r="V47" s="30">
        <f t="shared" si="3"/>
        <v>10160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>
        <v>129405.61</v>
      </c>
      <c r="E49" s="9">
        <v>146716.74</v>
      </c>
      <c r="F49" s="9">
        <v>149375.28</v>
      </c>
      <c r="G49" s="17">
        <f t="shared" ref="G49:G80" si="5">SUM(W49:AA49)</f>
        <v>51225.97</v>
      </c>
      <c r="H49" s="20">
        <v>145931</v>
      </c>
      <c r="I49" s="9">
        <v>150814.81656000001</v>
      </c>
      <c r="J49" s="19">
        <v>160743.83681274901</v>
      </c>
      <c r="K49" s="32">
        <v>12638.0876494024</v>
      </c>
      <c r="L49" s="33">
        <v>13901.8964143426</v>
      </c>
      <c r="M49" s="34">
        <v>12006.183266932299</v>
      </c>
      <c r="N49" s="33">
        <v>13269.9920318725</v>
      </c>
      <c r="O49" s="34">
        <v>13535.391872509999</v>
      </c>
      <c r="P49" s="32">
        <v>12246.3069322709</v>
      </c>
      <c r="Q49" s="32">
        <v>14179.9343426295</v>
      </c>
      <c r="R49" s="32">
        <v>14179.9343426295</v>
      </c>
      <c r="S49" s="32">
        <v>12890.8494023904</v>
      </c>
      <c r="T49" s="32">
        <v>14179.9343426295</v>
      </c>
      <c r="U49" s="32">
        <v>14179.9343426295</v>
      </c>
      <c r="V49" s="32">
        <v>13535.391872509999</v>
      </c>
      <c r="W49" s="23">
        <v>10240.65</v>
      </c>
      <c r="X49" s="23">
        <v>9309.68</v>
      </c>
      <c r="Y49" s="23">
        <v>10450.709999999999</v>
      </c>
      <c r="Z49" s="23">
        <v>10885.74</v>
      </c>
      <c r="AA49" s="23">
        <v>10339.19</v>
      </c>
      <c r="AB49" s="23">
        <v>9399.26</v>
      </c>
      <c r="AC49" s="23">
        <v>12176.14</v>
      </c>
      <c r="AD49" s="23">
        <v>11221.92</v>
      </c>
      <c r="AE49" s="23">
        <v>25661.119999999999</v>
      </c>
      <c r="AF49" s="23">
        <v>12344.11</v>
      </c>
      <c r="AG49" s="23">
        <v>11783.02</v>
      </c>
      <c r="AH49" s="23">
        <v>12905.2</v>
      </c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>
        <v>0</v>
      </c>
      <c r="J51" s="19">
        <v>0</v>
      </c>
      <c r="K51" s="32">
        <v>0</v>
      </c>
      <c r="L51" s="33">
        <v>0</v>
      </c>
      <c r="M51" s="34">
        <v>0</v>
      </c>
      <c r="N51" s="33">
        <v>0</v>
      </c>
      <c r="O51" s="34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>
        <v>38784.239999999998</v>
      </c>
      <c r="E54" s="9">
        <v>44887.29</v>
      </c>
      <c r="F54" s="9">
        <v>44842.64</v>
      </c>
      <c r="G54" s="17">
        <f t="shared" si="5"/>
        <v>16876.400000000001</v>
      </c>
      <c r="H54" s="20">
        <v>45846</v>
      </c>
      <c r="I54" s="9">
        <v>45403.298989483897</v>
      </c>
      <c r="J54" s="19">
        <v>50212.915770824096</v>
      </c>
      <c r="K54" s="32">
        <v>3947.8666381652802</v>
      </c>
      <c r="L54" s="33">
        <v>4342.6533019817898</v>
      </c>
      <c r="M54" s="34">
        <v>3750.4733062570199</v>
      </c>
      <c r="N54" s="33">
        <v>4145.25997007354</v>
      </c>
      <c r="O54" s="34">
        <v>4228.1651694750199</v>
      </c>
      <c r="P54" s="32">
        <v>3825.48277238215</v>
      </c>
      <c r="Q54" s="32">
        <v>4429.5063680214398</v>
      </c>
      <c r="R54" s="32">
        <v>4429.5063680214398</v>
      </c>
      <c r="S54" s="32">
        <v>4026.8239709285699</v>
      </c>
      <c r="T54" s="32">
        <v>4429.5063680214398</v>
      </c>
      <c r="U54" s="32">
        <v>4429.5063680214398</v>
      </c>
      <c r="V54" s="32">
        <v>4228.1651694750199</v>
      </c>
      <c r="W54" s="23">
        <v>3309.6</v>
      </c>
      <c r="X54" s="23">
        <v>3072.2</v>
      </c>
      <c r="Y54" s="23">
        <v>3414.51</v>
      </c>
      <c r="Z54" s="23">
        <v>3696.35</v>
      </c>
      <c r="AA54" s="23">
        <v>3383.74</v>
      </c>
      <c r="AB54" s="23">
        <v>3101.76</v>
      </c>
      <c r="AC54" s="23">
        <v>3962.16</v>
      </c>
      <c r="AD54" s="23">
        <v>3787.41</v>
      </c>
      <c r="AE54" s="23">
        <v>8468.17</v>
      </c>
      <c r="AF54" s="23">
        <v>4073.57</v>
      </c>
      <c r="AG54" s="23">
        <v>3888.4</v>
      </c>
      <c r="AH54" s="23">
        <v>729.42</v>
      </c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>
        <v>0</v>
      </c>
      <c r="J55" s="19">
        <v>0</v>
      </c>
      <c r="K55" s="32">
        <v>0</v>
      </c>
      <c r="L55" s="33">
        <v>0</v>
      </c>
      <c r="M55" s="34">
        <v>0</v>
      </c>
      <c r="N55" s="33">
        <v>0</v>
      </c>
      <c r="O55" s="34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>
        <v>0</v>
      </c>
      <c r="J56" s="19">
        <v>0</v>
      </c>
      <c r="K56" s="32">
        <v>0</v>
      </c>
      <c r="L56" s="33">
        <v>0</v>
      </c>
      <c r="M56" s="34">
        <v>0</v>
      </c>
      <c r="N56" s="33">
        <v>0</v>
      </c>
      <c r="O56" s="34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>
        <v>0</v>
      </c>
      <c r="J57" s="19">
        <v>0</v>
      </c>
      <c r="K57" s="32">
        <v>0</v>
      </c>
      <c r="L57" s="33">
        <v>0</v>
      </c>
      <c r="M57" s="34">
        <v>0</v>
      </c>
      <c r="N57" s="33">
        <v>0</v>
      </c>
      <c r="O57" s="34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>
        <v>0</v>
      </c>
      <c r="J58" s="19">
        <v>0</v>
      </c>
      <c r="K58" s="32">
        <v>0</v>
      </c>
      <c r="L58" s="33">
        <v>0</v>
      </c>
      <c r="M58" s="34">
        <v>0</v>
      </c>
      <c r="N58" s="33">
        <v>0</v>
      </c>
      <c r="O58" s="34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>
        <v>481.9</v>
      </c>
      <c r="E60" s="9">
        <v>156.9</v>
      </c>
      <c r="F60" s="9">
        <v>156.9</v>
      </c>
      <c r="G60" s="17">
        <f t="shared" si="5"/>
        <v>0</v>
      </c>
      <c r="H60" s="20">
        <v>482</v>
      </c>
      <c r="I60" s="9">
        <v>482</v>
      </c>
      <c r="J60" s="19">
        <v>482</v>
      </c>
      <c r="K60" s="21"/>
      <c r="L60" s="9">
        <v>482</v>
      </c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>
        <v>156.9</v>
      </c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>
        <v>0</v>
      </c>
      <c r="J61" s="19">
        <v>0</v>
      </c>
      <c r="K61" s="32">
        <v>0</v>
      </c>
      <c r="L61" s="33">
        <v>0</v>
      </c>
      <c r="M61" s="34">
        <v>0</v>
      </c>
      <c r="N61" s="33">
        <v>0</v>
      </c>
      <c r="O61" s="34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>
        <v>0</v>
      </c>
      <c r="J62" s="19">
        <v>0</v>
      </c>
      <c r="K62" s="32">
        <v>0</v>
      </c>
      <c r="L62" s="33">
        <v>0</v>
      </c>
      <c r="M62" s="34">
        <v>0</v>
      </c>
      <c r="N62" s="33">
        <v>0</v>
      </c>
      <c r="O62" s="34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>
        <v>0</v>
      </c>
      <c r="J63" s="19">
        <v>0</v>
      </c>
      <c r="K63" s="32">
        <v>0</v>
      </c>
      <c r="L63" s="33">
        <v>0</v>
      </c>
      <c r="M63" s="34">
        <v>0</v>
      </c>
      <c r="N63" s="33">
        <v>0</v>
      </c>
      <c r="O63" s="34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>
        <v>1827.62</v>
      </c>
      <c r="E68" s="9"/>
      <c r="F68" s="9"/>
      <c r="G68" s="17">
        <f t="shared" si="5"/>
        <v>0</v>
      </c>
      <c r="H68" s="20"/>
      <c r="I68" s="9"/>
      <c r="J68" s="19"/>
      <c r="K68" s="21"/>
      <c r="L68" s="9"/>
      <c r="M68" s="22"/>
      <c r="N68" s="9"/>
      <c r="O68" s="22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>
        <v>2826.25</v>
      </c>
      <c r="E71" s="9">
        <v>3012.82</v>
      </c>
      <c r="F71" s="9">
        <v>2769.71</v>
      </c>
      <c r="G71" s="17">
        <f t="shared" si="5"/>
        <v>1327.21</v>
      </c>
      <c r="H71" s="20">
        <v>4183</v>
      </c>
      <c r="I71" s="9">
        <v>3620</v>
      </c>
      <c r="J71" s="19">
        <v>3475</v>
      </c>
      <c r="K71" s="21">
        <v>289.58333333333297</v>
      </c>
      <c r="L71" s="9">
        <v>289.58333333333297</v>
      </c>
      <c r="M71" s="22">
        <v>289.58333333333297</v>
      </c>
      <c r="N71" s="9">
        <v>289.58333333333297</v>
      </c>
      <c r="O71" s="22">
        <v>289.58333333333297</v>
      </c>
      <c r="P71" s="21">
        <v>289.58333333333297</v>
      </c>
      <c r="Q71" s="21">
        <v>289.58333333333297</v>
      </c>
      <c r="R71" s="21">
        <v>289.58333333333297</v>
      </c>
      <c r="S71" s="21">
        <v>289.58333333333297</v>
      </c>
      <c r="T71" s="21">
        <v>289.58333333333297</v>
      </c>
      <c r="U71" s="21">
        <v>289.58333333333297</v>
      </c>
      <c r="V71" s="21">
        <v>289.58333333333297</v>
      </c>
      <c r="W71" s="23">
        <v>217.11</v>
      </c>
      <c r="X71" s="23">
        <v>209.34</v>
      </c>
      <c r="Y71" s="23">
        <v>251.85</v>
      </c>
      <c r="Z71" s="23">
        <v>228.19</v>
      </c>
      <c r="AA71" s="23">
        <v>420.72</v>
      </c>
      <c r="AB71" s="23">
        <v>420.72</v>
      </c>
      <c r="AC71" s="23">
        <v>254.8</v>
      </c>
      <c r="AD71" s="23">
        <v>247.22</v>
      </c>
      <c r="AE71" s="23">
        <v>177.66</v>
      </c>
      <c r="AF71" s="23">
        <v>189.16</v>
      </c>
      <c r="AG71" s="23">
        <v>175.32</v>
      </c>
      <c r="AH71" s="23">
        <v>220.73</v>
      </c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>
        <v>108.27</v>
      </c>
      <c r="E74" s="9"/>
      <c r="F74" s="9"/>
      <c r="G74" s="17">
        <f t="shared" si="5"/>
        <v>0</v>
      </c>
      <c r="H74" s="20"/>
      <c r="I74" s="9"/>
      <c r="J74" s="19"/>
      <c r="K74" s="21"/>
      <c r="L74" s="9"/>
      <c r="M74" s="22"/>
      <c r="N74" s="9"/>
      <c r="O74" s="22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/>
      <c r="E76" s="9">
        <v>161.19999999999999</v>
      </c>
      <c r="F76" s="9">
        <v>0</v>
      </c>
      <c r="G76" s="17">
        <f t="shared" si="5"/>
        <v>161.19999999999999</v>
      </c>
      <c r="H76" s="20"/>
      <c r="I76" s="9"/>
      <c r="J76" s="19"/>
      <c r="K76" s="21"/>
      <c r="L76" s="9"/>
      <c r="M76" s="22"/>
      <c r="N76" s="9"/>
      <c r="O76" s="22"/>
      <c r="P76" s="21"/>
      <c r="Q76" s="21"/>
      <c r="R76" s="21"/>
      <c r="S76" s="21"/>
      <c r="T76" s="21"/>
      <c r="U76" s="21"/>
      <c r="V76" s="21"/>
      <c r="W76" s="23"/>
      <c r="X76" s="23">
        <v>161.19999999999999</v>
      </c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>
        <v>1323.62</v>
      </c>
      <c r="E77" s="9"/>
      <c r="F77" s="9"/>
      <c r="G77" s="17">
        <f t="shared" si="5"/>
        <v>0</v>
      </c>
      <c r="H77" s="20"/>
      <c r="I77" s="9"/>
      <c r="J77" s="19"/>
      <c r="K77" s="21"/>
      <c r="L77" s="9"/>
      <c r="M77" s="22"/>
      <c r="N77" s="9"/>
      <c r="O77" s="22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>
        <v>401.84</v>
      </c>
      <c r="E79" s="9">
        <v>1990</v>
      </c>
      <c r="F79" s="9"/>
      <c r="G79" s="17">
        <f t="shared" si="5"/>
        <v>0</v>
      </c>
      <c r="H79" s="20">
        <v>270</v>
      </c>
      <c r="I79" s="9">
        <v>270</v>
      </c>
      <c r="J79" s="19">
        <v>270</v>
      </c>
      <c r="K79" s="21"/>
      <c r="L79" s="9"/>
      <c r="M79" s="22"/>
      <c r="N79" s="9">
        <v>270</v>
      </c>
      <c r="O79" s="22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>
        <v>1990</v>
      </c>
      <c r="AE79" s="23"/>
      <c r="AF79" s="23"/>
      <c r="AG79" s="23"/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/>
      <c r="E82" s="9"/>
      <c r="F82" s="9"/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/>
      <c r="E83" s="9"/>
      <c r="F83" s="9">
        <v>0</v>
      </c>
      <c r="G83" s="17">
        <f t="shared" si="7"/>
        <v>0</v>
      </c>
      <c r="H83" s="20"/>
      <c r="I83" s="9"/>
      <c r="J83" s="19"/>
      <c r="K83" s="21"/>
      <c r="L83" s="9"/>
      <c r="M83" s="22"/>
      <c r="N83" s="9"/>
      <c r="O83" s="22"/>
      <c r="P83" s="21"/>
      <c r="Q83" s="21"/>
      <c r="R83" s="21"/>
      <c r="S83" s="21"/>
      <c r="T83" s="21"/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/>
      <c r="E85" s="9"/>
      <c r="F85" s="9"/>
      <c r="G85" s="17">
        <f t="shared" si="7"/>
        <v>0</v>
      </c>
      <c r="H85" s="20"/>
      <c r="I85" s="9"/>
      <c r="J85" s="19"/>
      <c r="K85" s="21"/>
      <c r="L85" s="9"/>
      <c r="M85" s="22"/>
      <c r="N85" s="9"/>
      <c r="O85" s="22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/>
      <c r="E86" s="9"/>
      <c r="F86" s="9"/>
      <c r="G86" s="17">
        <f t="shared" si="7"/>
        <v>0</v>
      </c>
      <c r="H86" s="20"/>
      <c r="I86" s="9"/>
      <c r="J86" s="19"/>
      <c r="K86" s="21"/>
      <c r="L86" s="9"/>
      <c r="M86" s="22"/>
      <c r="N86" s="9"/>
      <c r="O86" s="22"/>
      <c r="P86" s="21"/>
      <c r="Q86" s="21"/>
      <c r="R86" s="21"/>
      <c r="S86" s="21"/>
      <c r="T86" s="21"/>
      <c r="U86" s="21"/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3.5" customHeight="1" x14ac:dyDescent="0.15">
      <c r="B87" s="7" t="s">
        <v>74</v>
      </c>
      <c r="C87" s="8" t="str">
        <f t="shared" si="6"/>
        <v>(5306) AWARDS</v>
      </c>
      <c r="D87" s="9"/>
      <c r="E87" s="9"/>
      <c r="F87" s="9"/>
      <c r="G87" s="17">
        <f t="shared" si="7"/>
        <v>0</v>
      </c>
      <c r="H87" s="20"/>
      <c r="I87" s="9"/>
      <c r="J87" s="19"/>
      <c r="K87" s="21"/>
      <c r="L87" s="9"/>
      <c r="M87" s="22"/>
      <c r="N87" s="9"/>
      <c r="O87" s="22"/>
      <c r="P87" s="21"/>
      <c r="Q87" s="21"/>
      <c r="R87" s="21"/>
      <c r="S87" s="21"/>
      <c r="T87" s="21"/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/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/>
      <c r="E90" s="9"/>
      <c r="F90" s="9"/>
      <c r="G90" s="17">
        <f t="shared" si="7"/>
        <v>0</v>
      </c>
      <c r="H90" s="20"/>
      <c r="I90" s="9"/>
      <c r="J90" s="19"/>
      <c r="K90" s="21"/>
      <c r="L90" s="9"/>
      <c r="M90" s="22"/>
      <c r="N90" s="9"/>
      <c r="O90" s="22"/>
      <c r="P90" s="21"/>
      <c r="Q90" s="21"/>
      <c r="R90" s="21"/>
      <c r="S90" s="21"/>
      <c r="T90" s="21"/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/>
      <c r="E93" s="9"/>
      <c r="F93" s="9"/>
      <c r="G93" s="17">
        <f t="shared" si="7"/>
        <v>0</v>
      </c>
      <c r="H93" s="20"/>
      <c r="I93" s="9"/>
      <c r="J93" s="19"/>
      <c r="K93" s="21"/>
      <c r="L93" s="9"/>
      <c r="M93" s="22"/>
      <c r="N93" s="9"/>
      <c r="O93" s="22"/>
      <c r="P93" s="21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/>
      <c r="J94" s="19"/>
      <c r="K94" s="21"/>
      <c r="L94" s="9"/>
      <c r="M94" s="22"/>
      <c r="N94" s="9"/>
      <c r="O94" s="22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/>
      <c r="E95" s="9"/>
      <c r="F95" s="9"/>
      <c r="G95" s="17">
        <f t="shared" si="7"/>
        <v>0</v>
      </c>
      <c r="H95" s="20"/>
      <c r="I95" s="9"/>
      <c r="J95" s="19"/>
      <c r="K95" s="21"/>
      <c r="L95" s="9"/>
      <c r="M95" s="22"/>
      <c r="N95" s="9"/>
      <c r="O95" s="22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/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>
        <v>937.45</v>
      </c>
      <c r="E107" s="9">
        <v>496.84</v>
      </c>
      <c r="F107" s="9">
        <v>99.88</v>
      </c>
      <c r="G107" s="17">
        <f t="shared" si="7"/>
        <v>129.99</v>
      </c>
      <c r="H107" s="20">
        <v>291</v>
      </c>
      <c r="I107" s="9"/>
      <c r="J107" s="19">
        <v>391.98</v>
      </c>
      <c r="K107" s="21">
        <v>312</v>
      </c>
      <c r="L107" s="9"/>
      <c r="M107" s="22"/>
      <c r="N107" s="9"/>
      <c r="O107" s="22"/>
      <c r="P107" s="21"/>
      <c r="Q107" s="21"/>
      <c r="R107" s="21"/>
      <c r="S107" s="21"/>
      <c r="T107" s="21"/>
      <c r="U107" s="21">
        <v>79.98</v>
      </c>
      <c r="V107" s="21"/>
      <c r="W107" s="23">
        <v>0</v>
      </c>
      <c r="X107" s="23"/>
      <c r="Y107" s="23"/>
      <c r="Z107" s="23"/>
      <c r="AA107" s="23">
        <v>129.99</v>
      </c>
      <c r="AB107" s="23">
        <v>184.95</v>
      </c>
      <c r="AC107" s="23"/>
      <c r="AD107" s="23"/>
      <c r="AE107" s="23"/>
      <c r="AF107" s="23"/>
      <c r="AG107" s="23"/>
      <c r="AH107" s="23">
        <v>181.9</v>
      </c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/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/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>
        <v>0</v>
      </c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>
        <v>619.86</v>
      </c>
      <c r="E116" s="9"/>
      <c r="F116" s="9"/>
      <c r="G116" s="17">
        <f t="shared" si="9"/>
        <v>0</v>
      </c>
      <c r="H116" s="20">
        <v>200</v>
      </c>
      <c r="I116" s="9">
        <v>200</v>
      </c>
      <c r="J116" s="19">
        <v>200</v>
      </c>
      <c r="K116" s="21"/>
      <c r="L116" s="9"/>
      <c r="M116" s="22"/>
      <c r="N116" s="9"/>
      <c r="O116" s="22">
        <v>100</v>
      </c>
      <c r="P116" s="21"/>
      <c r="Q116" s="21"/>
      <c r="R116" s="21"/>
      <c r="S116" s="21"/>
      <c r="T116" s="21">
        <v>100</v>
      </c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/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/>
      <c r="G123" s="17">
        <f t="shared" si="9"/>
        <v>0</v>
      </c>
      <c r="H123" s="20">
        <v>100</v>
      </c>
      <c r="I123" s="9">
        <v>50</v>
      </c>
      <c r="J123" s="19">
        <v>50</v>
      </c>
      <c r="K123" s="21"/>
      <c r="L123" s="9"/>
      <c r="M123" s="22"/>
      <c r="N123" s="9">
        <v>25</v>
      </c>
      <c r="O123" s="22"/>
      <c r="P123" s="21"/>
      <c r="Q123" s="21"/>
      <c r="R123" s="21"/>
      <c r="S123" s="21"/>
      <c r="T123" s="21">
        <v>25</v>
      </c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>
        <v>536.76</v>
      </c>
      <c r="E125" s="9">
        <v>321.83999999999997</v>
      </c>
      <c r="F125" s="9">
        <v>561.24</v>
      </c>
      <c r="G125" s="17">
        <f t="shared" si="9"/>
        <v>134.1</v>
      </c>
      <c r="H125" s="20">
        <v>376</v>
      </c>
      <c r="I125" s="9">
        <v>1161</v>
      </c>
      <c r="J125" s="19">
        <v>1407</v>
      </c>
      <c r="K125" s="21">
        <v>117.25</v>
      </c>
      <c r="L125" s="9">
        <v>117.25</v>
      </c>
      <c r="M125" s="22">
        <v>117.25</v>
      </c>
      <c r="N125" s="9">
        <v>117.25</v>
      </c>
      <c r="O125" s="22">
        <v>117.25</v>
      </c>
      <c r="P125" s="21">
        <v>117.25</v>
      </c>
      <c r="Q125" s="21">
        <v>117.25</v>
      </c>
      <c r="R125" s="21">
        <v>117.25</v>
      </c>
      <c r="S125" s="21">
        <v>117.25</v>
      </c>
      <c r="T125" s="21">
        <v>117.25</v>
      </c>
      <c r="U125" s="21">
        <v>117.25</v>
      </c>
      <c r="V125" s="21">
        <v>117.25</v>
      </c>
      <c r="W125" s="23">
        <v>26.82</v>
      </c>
      <c r="X125" s="23">
        <v>26.82</v>
      </c>
      <c r="Y125" s="23">
        <v>26.82</v>
      </c>
      <c r="Z125" s="23">
        <v>26.82</v>
      </c>
      <c r="AA125" s="23">
        <v>26.82</v>
      </c>
      <c r="AB125" s="23">
        <v>26.82</v>
      </c>
      <c r="AC125" s="23">
        <v>26.82</v>
      </c>
      <c r="AD125" s="23">
        <v>26.82</v>
      </c>
      <c r="AE125" s="23">
        <v>26.82</v>
      </c>
      <c r="AF125" s="23">
        <v>26.82</v>
      </c>
      <c r="AG125" s="23">
        <v>26.82</v>
      </c>
      <c r="AH125" s="23">
        <v>26.82</v>
      </c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/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/>
      <c r="E136" s="9"/>
      <c r="F136" s="9"/>
      <c r="G136" s="17">
        <f t="shared" si="9"/>
        <v>0</v>
      </c>
      <c r="H136" s="20">
        <v>250</v>
      </c>
      <c r="I136" s="9">
        <v>100</v>
      </c>
      <c r="J136" s="19">
        <v>100</v>
      </c>
      <c r="K136" s="21">
        <v>8.3333333333333304</v>
      </c>
      <c r="L136" s="9">
        <v>8.3333333333333304</v>
      </c>
      <c r="M136" s="22">
        <v>8.3333333333333304</v>
      </c>
      <c r="N136" s="9">
        <v>8.3333333333333304</v>
      </c>
      <c r="O136" s="22">
        <v>8.3333333333333304</v>
      </c>
      <c r="P136" s="21">
        <v>8.3333333333333304</v>
      </c>
      <c r="Q136" s="21">
        <v>8.3333333333333304</v>
      </c>
      <c r="R136" s="21">
        <v>8.3333333333333304</v>
      </c>
      <c r="S136" s="21">
        <v>8.3333333333333304</v>
      </c>
      <c r="T136" s="21">
        <v>8.3333333333333304</v>
      </c>
      <c r="U136" s="21">
        <v>8.3333333333333304</v>
      </c>
      <c r="V136" s="21">
        <v>8.3333333333333304</v>
      </c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/>
      <c r="E138" s="9">
        <v>295</v>
      </c>
      <c r="F138" s="9">
        <v>309.5</v>
      </c>
      <c r="G138" s="17">
        <f t="shared" si="9"/>
        <v>0</v>
      </c>
      <c r="H138" s="20"/>
      <c r="I138" s="9"/>
      <c r="J138" s="19"/>
      <c r="K138" s="21"/>
      <c r="L138" s="9"/>
      <c r="M138" s="22"/>
      <c r="N138" s="9"/>
      <c r="O138" s="22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>
        <v>118</v>
      </c>
      <c r="AD138" s="23"/>
      <c r="AE138" s="23"/>
      <c r="AF138" s="23">
        <v>59</v>
      </c>
      <c r="AG138" s="23"/>
      <c r="AH138" s="23">
        <v>118</v>
      </c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>
        <v>-6325</v>
      </c>
      <c r="E141" s="9">
        <v>-6771</v>
      </c>
      <c r="F141" s="9">
        <v>-7488</v>
      </c>
      <c r="G141" s="17">
        <f t="shared" si="9"/>
        <v>0</v>
      </c>
      <c r="H141" s="20">
        <v>-6771</v>
      </c>
      <c r="I141" s="9">
        <v>-8419</v>
      </c>
      <c r="J141" s="19">
        <v>-9392</v>
      </c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>
        <v>-9392</v>
      </c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>
        <v>-6771</v>
      </c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>
        <v>33.25</v>
      </c>
      <c r="E142" s="9">
        <v>30.94</v>
      </c>
      <c r="F142" s="9">
        <v>6.65</v>
      </c>
      <c r="G142" s="17">
        <f t="shared" si="9"/>
        <v>23.79</v>
      </c>
      <c r="H142" s="20">
        <v>300</v>
      </c>
      <c r="I142" s="9">
        <v>50.000000000000099</v>
      </c>
      <c r="J142" s="19">
        <v>50.000000000000099</v>
      </c>
      <c r="K142" s="21">
        <v>4.1666666666666696</v>
      </c>
      <c r="L142" s="9">
        <v>4.1666666666666696</v>
      </c>
      <c r="M142" s="22">
        <v>4.1666666666666696</v>
      </c>
      <c r="N142" s="9">
        <v>4.1666666666666696</v>
      </c>
      <c r="O142" s="22">
        <v>4.1666666666666696</v>
      </c>
      <c r="P142" s="21">
        <v>4.1666666666666696</v>
      </c>
      <c r="Q142" s="21">
        <v>4.1666666666666696</v>
      </c>
      <c r="R142" s="21">
        <v>4.1666666666666696</v>
      </c>
      <c r="S142" s="21">
        <v>4.1666666666666696</v>
      </c>
      <c r="T142" s="21">
        <v>4.1666666666666696</v>
      </c>
      <c r="U142" s="21">
        <v>4.1666666666666696</v>
      </c>
      <c r="V142" s="21">
        <v>4.1666666666666696</v>
      </c>
      <c r="W142" s="23">
        <v>0.15</v>
      </c>
      <c r="X142" s="23">
        <v>1.1399999999999999</v>
      </c>
      <c r="Y142" s="23">
        <v>1.1499999999999999</v>
      </c>
      <c r="Z142" s="23">
        <v>1.1599999999999999</v>
      </c>
      <c r="AA142" s="23">
        <v>20.190000000000001</v>
      </c>
      <c r="AB142" s="23">
        <v>0.1</v>
      </c>
      <c r="AC142" s="23">
        <v>0.1</v>
      </c>
      <c r="AD142" s="23">
        <v>0.1</v>
      </c>
      <c r="AE142" s="23">
        <v>0.1</v>
      </c>
      <c r="AF142" s="23">
        <v>5.0199999999999996</v>
      </c>
      <c r="AG142" s="23">
        <v>-0.76</v>
      </c>
      <c r="AH142" s="23">
        <v>2.4900000000000002</v>
      </c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/>
      <c r="E145" s="9"/>
      <c r="F145" s="9"/>
      <c r="G145" s="17">
        <f t="shared" ref="G145:G156" si="11">SUM(W145:AA145)</f>
        <v>0</v>
      </c>
      <c r="H145" s="20">
        <v>30</v>
      </c>
      <c r="I145" s="9"/>
      <c r="J145" s="19"/>
      <c r="K145" s="21"/>
      <c r="L145" s="9"/>
      <c r="M145" s="22"/>
      <c r="N145" s="9"/>
      <c r="O145" s="22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>
        <v>239.56</v>
      </c>
      <c r="E146" s="9">
        <v>250.9</v>
      </c>
      <c r="F146" s="9">
        <v>196.72</v>
      </c>
      <c r="G146" s="17">
        <f t="shared" si="11"/>
        <v>164.56</v>
      </c>
      <c r="H146" s="20">
        <v>300</v>
      </c>
      <c r="I146" s="9">
        <v>300</v>
      </c>
      <c r="J146" s="19">
        <v>300</v>
      </c>
      <c r="K146" s="21">
        <v>25</v>
      </c>
      <c r="L146" s="9">
        <v>25</v>
      </c>
      <c r="M146" s="22">
        <v>25</v>
      </c>
      <c r="N146" s="9">
        <v>25</v>
      </c>
      <c r="O146" s="22">
        <v>25</v>
      </c>
      <c r="P146" s="21">
        <v>25</v>
      </c>
      <c r="Q146" s="21">
        <v>25</v>
      </c>
      <c r="R146" s="21">
        <v>25</v>
      </c>
      <c r="S146" s="21">
        <v>25</v>
      </c>
      <c r="T146" s="21">
        <v>25</v>
      </c>
      <c r="U146" s="21">
        <v>25</v>
      </c>
      <c r="V146" s="21">
        <v>25</v>
      </c>
      <c r="W146" s="23">
        <v>61.63</v>
      </c>
      <c r="X146" s="23">
        <v>7.09</v>
      </c>
      <c r="Y146" s="23">
        <v>61.72</v>
      </c>
      <c r="Z146" s="23">
        <v>16.22</v>
      </c>
      <c r="AA146" s="23">
        <v>17.899999999999999</v>
      </c>
      <c r="AB146" s="23">
        <v>1.96</v>
      </c>
      <c r="AC146" s="23">
        <v>8.39</v>
      </c>
      <c r="AD146" s="23">
        <v>3.17</v>
      </c>
      <c r="AE146" s="23"/>
      <c r="AF146" s="23"/>
      <c r="AG146" s="23">
        <v>71.61</v>
      </c>
      <c r="AH146" s="23">
        <v>1.21</v>
      </c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/>
      <c r="E147" s="9"/>
      <c r="F147" s="9"/>
      <c r="G147" s="17">
        <f t="shared" si="11"/>
        <v>0</v>
      </c>
      <c r="H147" s="20"/>
      <c r="I147" s="9"/>
      <c r="J147" s="19"/>
      <c r="K147" s="21"/>
      <c r="L147" s="9"/>
      <c r="M147" s="22"/>
      <c r="N147" s="9"/>
      <c r="O147" s="22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/>
      <c r="E149" s="9"/>
      <c r="F149" s="9"/>
      <c r="G149" s="17">
        <f t="shared" si="11"/>
        <v>0</v>
      </c>
      <c r="H149" s="20"/>
      <c r="I149" s="9"/>
      <c r="J149" s="19"/>
      <c r="K149" s="21"/>
      <c r="L149" s="9"/>
      <c r="M149" s="22"/>
      <c r="N149" s="9"/>
      <c r="O149" s="22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/>
      <c r="I152" s="9"/>
      <c r="J152" s="19"/>
      <c r="K152" s="21"/>
      <c r="L152" s="9"/>
      <c r="M152" s="22"/>
      <c r="N152" s="9"/>
      <c r="O152" s="22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/>
      <c r="E153" s="9"/>
      <c r="F153" s="9"/>
      <c r="G153" s="17">
        <f t="shared" si="11"/>
        <v>0</v>
      </c>
      <c r="H153" s="20"/>
      <c r="I153" s="9"/>
      <c r="J153" s="19"/>
      <c r="K153" s="21"/>
      <c r="L153" s="9"/>
      <c r="M153" s="22"/>
      <c r="N153" s="9"/>
      <c r="O153" s="22"/>
      <c r="P153" s="21"/>
      <c r="Q153" s="21"/>
      <c r="R153" s="21"/>
      <c r="S153" s="21"/>
      <c r="T153" s="21"/>
      <c r="U153" s="21"/>
      <c r="V153" s="21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/>
      <c r="E155" s="9"/>
      <c r="F155" s="9"/>
      <c r="G155" s="17">
        <f t="shared" si="11"/>
        <v>0</v>
      </c>
      <c r="H155" s="20"/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>
        <v>171201.23</v>
      </c>
      <c r="E156" s="25">
        <v>191549.47</v>
      </c>
      <c r="F156" s="25">
        <v>190830.52</v>
      </c>
      <c r="G156" s="35">
        <f t="shared" si="11"/>
        <v>70043.22</v>
      </c>
      <c r="H156" s="27">
        <v>191788</v>
      </c>
      <c r="I156" s="28">
        <v>194032.11554948401</v>
      </c>
      <c r="J156" s="29">
        <v>208290.732583573</v>
      </c>
      <c r="K156" s="30">
        <v>17342.287620900999</v>
      </c>
      <c r="L156" s="30">
        <v>19170.883049657699</v>
      </c>
      <c r="M156" s="30">
        <v>16200.9899065227</v>
      </c>
      <c r="N156" s="30">
        <v>18154.5853352794</v>
      </c>
      <c r="O156" s="30">
        <v>18307.890375318399</v>
      </c>
      <c r="P156" s="30">
        <v>16516.123037986399</v>
      </c>
      <c r="Q156" s="30">
        <v>19053.7740439843</v>
      </c>
      <c r="R156" s="30">
        <v>19053.7740439843</v>
      </c>
      <c r="S156" s="30">
        <v>17362.006706652301</v>
      </c>
      <c r="T156" s="25">
        <v>19178.7740439843</v>
      </c>
      <c r="U156" s="28">
        <v>19133.7540439843</v>
      </c>
      <c r="V156" s="30">
        <v>8815.8903753183495</v>
      </c>
      <c r="W156" s="24">
        <v>13855.96</v>
      </c>
      <c r="X156" s="24">
        <v>12787.47</v>
      </c>
      <c r="Y156" s="24">
        <v>14206.76</v>
      </c>
      <c r="Z156" s="24">
        <v>14854.48</v>
      </c>
      <c r="AA156" s="24">
        <v>14338.55</v>
      </c>
      <c r="AB156" s="24">
        <v>13135.57</v>
      </c>
      <c r="AC156" s="24">
        <v>16703.310000000001</v>
      </c>
      <c r="AD156" s="24">
        <v>17276.64</v>
      </c>
      <c r="AE156" s="24">
        <v>34333.870000000003</v>
      </c>
      <c r="AF156" s="24">
        <v>16697.68</v>
      </c>
      <c r="AG156" s="24">
        <v>15944.41</v>
      </c>
      <c r="AH156" s="24">
        <v>7414.77</v>
      </c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-21611.380000000005</v>
      </c>
      <c r="E158" s="38">
        <f t="shared" si="12"/>
        <v>-51949.760000000009</v>
      </c>
      <c r="F158" s="38">
        <f t="shared" si="12"/>
        <v>-56242.959999999992</v>
      </c>
      <c r="G158" s="39">
        <f t="shared" si="12"/>
        <v>-11540.160000000003</v>
      </c>
      <c r="H158" s="40">
        <f t="shared" si="12"/>
        <v>-45030</v>
      </c>
      <c r="I158" s="41">
        <f t="shared" si="12"/>
        <v>-67032.115549484006</v>
      </c>
      <c r="J158" s="42">
        <f t="shared" si="12"/>
        <v>-86370.732583573001</v>
      </c>
      <c r="K158" s="43">
        <f t="shared" si="12"/>
        <v>-7182.2876209009992</v>
      </c>
      <c r="L158" s="43">
        <f t="shared" si="12"/>
        <v>-9010.8830496576993</v>
      </c>
      <c r="M158" s="43">
        <f t="shared" si="12"/>
        <v>-6040.9899065227</v>
      </c>
      <c r="N158" s="43">
        <f t="shared" si="12"/>
        <v>-7994.5853352794002</v>
      </c>
      <c r="O158" s="43">
        <f t="shared" si="12"/>
        <v>-8147.8903753183986</v>
      </c>
      <c r="P158" s="43">
        <f t="shared" si="12"/>
        <v>-6356.1230379863991</v>
      </c>
      <c r="Q158" s="43">
        <f t="shared" si="12"/>
        <v>-8893.7740439843001</v>
      </c>
      <c r="R158" s="43">
        <f t="shared" si="12"/>
        <v>-8893.7740439843001</v>
      </c>
      <c r="S158" s="43">
        <f t="shared" si="12"/>
        <v>-7202.0067066523006</v>
      </c>
      <c r="T158" s="38">
        <f t="shared" si="12"/>
        <v>-9018.7740439843001</v>
      </c>
      <c r="U158" s="41">
        <f t="shared" si="12"/>
        <v>-8973.7540439842996</v>
      </c>
      <c r="V158" s="43">
        <f t="shared" si="12"/>
        <v>1344.1096246816505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>
        <v>389631.06</v>
      </c>
      <c r="E160" s="45">
        <v>407081.06</v>
      </c>
      <c r="F160" s="45">
        <v>398590.06</v>
      </c>
      <c r="G160" s="45">
        <v>407081.06</v>
      </c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>
        <v>389631.06</v>
      </c>
      <c r="X160" s="23">
        <v>389631.06</v>
      </c>
      <c r="Y160" s="23">
        <v>407081.06</v>
      </c>
      <c r="Z160" s="23">
        <v>407081.06</v>
      </c>
      <c r="AA160" s="23">
        <v>407081.06</v>
      </c>
      <c r="AB160" s="23">
        <v>407081.06</v>
      </c>
      <c r="AC160" s="23">
        <v>407081.06</v>
      </c>
      <c r="AD160" s="23">
        <v>407081.06</v>
      </c>
      <c r="AE160" s="23">
        <v>407081.06</v>
      </c>
      <c r="AF160" s="23">
        <v>407081.06</v>
      </c>
      <c r="AG160" s="23">
        <v>407081.06</v>
      </c>
      <c r="AH160" s="23">
        <v>407081.06</v>
      </c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2564" priority="1" operator="greaterThan">
      <formula>1000</formula>
    </cfRule>
  </conditionalFormatting>
  <conditionalFormatting sqref="E10">
    <cfRule type="cellIs" dxfId="2563" priority="2" operator="greaterThan">
      <formula>1000</formula>
    </cfRule>
  </conditionalFormatting>
  <conditionalFormatting sqref="F10">
    <cfRule type="cellIs" dxfId="2562" priority="3" operator="greaterThan">
      <formula>1000</formula>
    </cfRule>
  </conditionalFormatting>
  <conditionalFormatting sqref="G10">
    <cfRule type="cellIs" dxfId="2561" priority="4" operator="greaterThan">
      <formula>1000</formula>
    </cfRule>
  </conditionalFormatting>
  <conditionalFormatting sqref="H10">
    <cfRule type="cellIs" dxfId="2560" priority="5" operator="greaterThan">
      <formula>1000</formula>
    </cfRule>
  </conditionalFormatting>
  <conditionalFormatting sqref="I10">
    <cfRule type="cellIs" dxfId="2559" priority="6" operator="greaterThan">
      <formula>1000</formula>
    </cfRule>
  </conditionalFormatting>
  <conditionalFormatting sqref="J10">
    <cfRule type="cellIs" dxfId="2558" priority="7" operator="greaterThan">
      <formula>1000</formula>
    </cfRule>
  </conditionalFormatting>
  <conditionalFormatting sqref="K10">
    <cfRule type="cellIs" dxfId="2557" priority="8" operator="greaterThan">
      <formula>1000</formula>
    </cfRule>
  </conditionalFormatting>
  <conditionalFormatting sqref="L10">
    <cfRule type="cellIs" dxfId="2556" priority="9" operator="greaterThan">
      <formula>1000</formula>
    </cfRule>
  </conditionalFormatting>
  <conditionalFormatting sqref="M10">
    <cfRule type="cellIs" dxfId="2555" priority="10" operator="greaterThan">
      <formula>1000</formula>
    </cfRule>
  </conditionalFormatting>
  <conditionalFormatting sqref="N10">
    <cfRule type="cellIs" dxfId="2554" priority="11" operator="greaterThan">
      <formula>1000</formula>
    </cfRule>
  </conditionalFormatting>
  <conditionalFormatting sqref="O10">
    <cfRule type="cellIs" dxfId="2553" priority="12" operator="greaterThan">
      <formula>1000</formula>
    </cfRule>
  </conditionalFormatting>
  <conditionalFormatting sqref="P10">
    <cfRule type="cellIs" dxfId="2552" priority="13" operator="greaterThan">
      <formula>1000</formula>
    </cfRule>
  </conditionalFormatting>
  <conditionalFormatting sqref="Q10">
    <cfRule type="cellIs" dxfId="2551" priority="14" operator="greaterThan">
      <formula>1000</formula>
    </cfRule>
  </conditionalFormatting>
  <conditionalFormatting sqref="R10">
    <cfRule type="cellIs" dxfId="2550" priority="15" operator="greaterThan">
      <formula>1000</formula>
    </cfRule>
  </conditionalFormatting>
  <conditionalFormatting sqref="S10">
    <cfRule type="cellIs" dxfId="2549" priority="16" operator="greaterThan">
      <formula>1000</formula>
    </cfRule>
  </conditionalFormatting>
  <conditionalFormatting sqref="T10">
    <cfRule type="cellIs" dxfId="2548" priority="17" operator="greaterThan">
      <formula>1000</formula>
    </cfRule>
  </conditionalFormatting>
  <conditionalFormatting sqref="U10">
    <cfRule type="cellIs" dxfId="2547" priority="18" operator="greaterThan">
      <formula>1000</formula>
    </cfRule>
  </conditionalFormatting>
  <conditionalFormatting sqref="V10">
    <cfRule type="cellIs" dxfId="2546" priority="19" operator="greaterThan">
      <formula>1000</formula>
    </cfRule>
  </conditionalFormatting>
  <conditionalFormatting sqref="D10">
    <cfRule type="cellIs" dxfId="2545" priority="20" operator="greaterThan">
      <formula>1000</formula>
    </cfRule>
  </conditionalFormatting>
  <conditionalFormatting sqref="E10">
    <cfRule type="cellIs" dxfId="2544" priority="21" operator="greaterThan">
      <formula>1000</formula>
    </cfRule>
  </conditionalFormatting>
  <conditionalFormatting sqref="F10">
    <cfRule type="cellIs" dxfId="2543" priority="22" operator="greaterThan">
      <formula>1000</formula>
    </cfRule>
  </conditionalFormatting>
  <conditionalFormatting sqref="G10">
    <cfRule type="cellIs" dxfId="2542" priority="23" operator="greaterThan">
      <formula>1000</formula>
    </cfRule>
  </conditionalFormatting>
  <conditionalFormatting sqref="H10">
    <cfRule type="cellIs" dxfId="2541" priority="24" operator="greaterThan">
      <formula>1000</formula>
    </cfRule>
  </conditionalFormatting>
  <conditionalFormatting sqref="I10">
    <cfRule type="cellIs" dxfId="2540" priority="25" operator="greaterThan">
      <formula>1000</formula>
    </cfRule>
  </conditionalFormatting>
  <conditionalFormatting sqref="J10">
    <cfRule type="cellIs" dxfId="2539" priority="26" operator="greaterThan">
      <formula>1000</formula>
    </cfRule>
  </conditionalFormatting>
  <conditionalFormatting sqref="K10">
    <cfRule type="cellIs" dxfId="2538" priority="27" operator="greaterThan">
      <formula>1000</formula>
    </cfRule>
  </conditionalFormatting>
  <conditionalFormatting sqref="L10">
    <cfRule type="cellIs" dxfId="2537" priority="28" operator="greaterThan">
      <formula>1000</formula>
    </cfRule>
  </conditionalFormatting>
  <conditionalFormatting sqref="M10">
    <cfRule type="cellIs" dxfId="2536" priority="29" operator="greaterThan">
      <formula>1000</formula>
    </cfRule>
  </conditionalFormatting>
  <conditionalFormatting sqref="N10">
    <cfRule type="cellIs" dxfId="2535" priority="30" operator="greaterThan">
      <formula>1000</formula>
    </cfRule>
  </conditionalFormatting>
  <conditionalFormatting sqref="O10">
    <cfRule type="cellIs" dxfId="2534" priority="31" operator="greaterThan">
      <formula>1000</formula>
    </cfRule>
  </conditionalFormatting>
  <conditionalFormatting sqref="P10">
    <cfRule type="cellIs" dxfId="2533" priority="32" operator="greaterThan">
      <formula>1000</formula>
    </cfRule>
  </conditionalFormatting>
  <conditionalFormatting sqref="Q10">
    <cfRule type="cellIs" dxfId="2532" priority="33" operator="greaterThan">
      <formula>1000</formula>
    </cfRule>
  </conditionalFormatting>
  <conditionalFormatting sqref="R10">
    <cfRule type="cellIs" dxfId="2531" priority="34" operator="greaterThan">
      <formula>1000</formula>
    </cfRule>
  </conditionalFormatting>
  <conditionalFormatting sqref="S10">
    <cfRule type="cellIs" dxfId="2530" priority="35" operator="greaterThan">
      <formula>1000</formula>
    </cfRule>
  </conditionalFormatting>
  <conditionalFormatting sqref="T10">
    <cfRule type="cellIs" dxfId="2529" priority="36" operator="greaterThan">
      <formula>1000</formula>
    </cfRule>
  </conditionalFormatting>
  <conditionalFormatting sqref="U10">
    <cfRule type="cellIs" dxfId="2528" priority="37" operator="greaterThan">
      <formula>1000</formula>
    </cfRule>
  </conditionalFormatting>
  <conditionalFormatting sqref="V10">
    <cfRule type="cellIs" dxfId="2527" priority="38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16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188</v>
      </c>
    </row>
    <row r="5" spans="1:36" ht="14.25" customHeight="1" x14ac:dyDescent="0.15">
      <c r="C5" s="50" t="s">
        <v>213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/>
      <c r="E11" s="9"/>
      <c r="F11" s="9"/>
      <c r="G11" s="17">
        <f t="shared" ref="G11:G46" si="2">SUM(W11:AA11)</f>
        <v>0</v>
      </c>
      <c r="H11" s="20"/>
      <c r="I11" s="9"/>
      <c r="J11" s="19"/>
      <c r="K11" s="21"/>
      <c r="L11" s="9"/>
      <c r="M11" s="22"/>
      <c r="N11" s="9"/>
      <c r="O11" s="22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/>
      <c r="E14" s="9"/>
      <c r="F14" s="9"/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/>
      <c r="E15" s="9"/>
      <c r="F15" s="9"/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/>
      <c r="E33" s="9"/>
      <c r="F33" s="9"/>
      <c r="G33" s="17">
        <f t="shared" si="2"/>
        <v>0</v>
      </c>
      <c r="H33" s="20"/>
      <c r="I33" s="9"/>
      <c r="J33" s="19"/>
      <c r="K33" s="21"/>
      <c r="L33" s="9"/>
      <c r="M33" s="22"/>
      <c r="N33" s="9"/>
      <c r="O33" s="22"/>
      <c r="P33" s="21"/>
      <c r="Q33" s="21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/>
      <c r="E34" s="9"/>
      <c r="F34" s="9"/>
      <c r="G34" s="17">
        <f t="shared" si="2"/>
        <v>0</v>
      </c>
      <c r="H34" s="20"/>
      <c r="I34" s="9"/>
      <c r="J34" s="19"/>
      <c r="K34" s="21"/>
      <c r="L34" s="9"/>
      <c r="M34" s="22"/>
      <c r="N34" s="9"/>
      <c r="O34" s="22"/>
      <c r="P34" s="21"/>
      <c r="Q34" s="21"/>
      <c r="R34" s="21"/>
      <c r="S34" s="21"/>
      <c r="T34" s="21"/>
      <c r="U34" s="21"/>
      <c r="V34" s="2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/>
      <c r="E39" s="9"/>
      <c r="F39" s="9"/>
      <c r="G39" s="17">
        <f t="shared" si="2"/>
        <v>0</v>
      </c>
      <c r="H39" s="20"/>
      <c r="I39" s="9"/>
      <c r="J39" s="19"/>
      <c r="K39" s="21"/>
      <c r="L39" s="9"/>
      <c r="M39" s="22"/>
      <c r="N39" s="9"/>
      <c r="O39" s="22"/>
      <c r="P39" s="21"/>
      <c r="Q39" s="21"/>
      <c r="R39" s="21"/>
      <c r="S39" s="21"/>
      <c r="T39" s="21"/>
      <c r="U39" s="21"/>
      <c r="V39" s="21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/>
      <c r="E41" s="9"/>
      <c r="F41" s="9"/>
      <c r="G41" s="17">
        <f t="shared" si="2"/>
        <v>0</v>
      </c>
      <c r="H41" s="20"/>
      <c r="I41" s="9"/>
      <c r="J41" s="19"/>
      <c r="K41" s="21"/>
      <c r="L41" s="9"/>
      <c r="M41" s="22"/>
      <c r="N41" s="9"/>
      <c r="O41" s="22"/>
      <c r="P41" s="21"/>
      <c r="Q41" s="21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0</v>
      </c>
      <c r="E47" s="25">
        <f t="shared" si="3"/>
        <v>0</v>
      </c>
      <c r="F47" s="25">
        <f t="shared" si="3"/>
        <v>0</v>
      </c>
      <c r="G47" s="26">
        <f t="shared" si="3"/>
        <v>0</v>
      </c>
      <c r="H47" s="27">
        <f t="shared" si="3"/>
        <v>0</v>
      </c>
      <c r="I47" s="28">
        <f t="shared" si="3"/>
        <v>0</v>
      </c>
      <c r="J47" s="29">
        <f t="shared" si="3"/>
        <v>0</v>
      </c>
      <c r="K47" s="30">
        <f t="shared" si="3"/>
        <v>0</v>
      </c>
      <c r="L47" s="30">
        <f t="shared" si="3"/>
        <v>0</v>
      </c>
      <c r="M47" s="30">
        <f t="shared" si="3"/>
        <v>0</v>
      </c>
      <c r="N47" s="30">
        <f t="shared" si="3"/>
        <v>0</v>
      </c>
      <c r="O47" s="30">
        <f t="shared" si="3"/>
        <v>0</v>
      </c>
      <c r="P47" s="30">
        <f t="shared" si="3"/>
        <v>0</v>
      </c>
      <c r="Q47" s="30">
        <f t="shared" si="3"/>
        <v>0</v>
      </c>
      <c r="R47" s="30">
        <f t="shared" si="3"/>
        <v>0</v>
      </c>
      <c r="S47" s="30">
        <f t="shared" si="3"/>
        <v>0</v>
      </c>
      <c r="T47" s="25">
        <f t="shared" si="3"/>
        <v>0</v>
      </c>
      <c r="U47" s="28">
        <f t="shared" si="3"/>
        <v>0</v>
      </c>
      <c r="V47" s="30">
        <f t="shared" si="3"/>
        <v>0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/>
      <c r="E49" s="9"/>
      <c r="F49" s="9"/>
      <c r="G49" s="17">
        <f t="shared" ref="G49:G80" si="5">SUM(W49:AA49)</f>
        <v>0</v>
      </c>
      <c r="H49" s="20"/>
      <c r="I49" s="9"/>
      <c r="J49" s="19"/>
      <c r="K49" s="32"/>
      <c r="L49" s="33"/>
      <c r="M49" s="34"/>
      <c r="N49" s="33"/>
      <c r="O49" s="34"/>
      <c r="P49" s="32"/>
      <c r="Q49" s="32"/>
      <c r="R49" s="32"/>
      <c r="S49" s="32"/>
      <c r="T49" s="32"/>
      <c r="U49" s="32"/>
      <c r="V49" s="3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/>
      <c r="J51" s="19"/>
      <c r="K51" s="32"/>
      <c r="L51" s="33"/>
      <c r="M51" s="34"/>
      <c r="N51" s="33"/>
      <c r="O51" s="34"/>
      <c r="P51" s="32"/>
      <c r="Q51" s="32"/>
      <c r="R51" s="32"/>
      <c r="S51" s="32"/>
      <c r="T51" s="32"/>
      <c r="U51" s="32"/>
      <c r="V51" s="3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/>
      <c r="E54" s="9"/>
      <c r="F54" s="9"/>
      <c r="G54" s="17">
        <f t="shared" si="5"/>
        <v>0</v>
      </c>
      <c r="H54" s="20"/>
      <c r="I54" s="9">
        <v>0</v>
      </c>
      <c r="J54" s="19">
        <v>0</v>
      </c>
      <c r="K54" s="32">
        <v>0</v>
      </c>
      <c r="L54" s="33">
        <v>0</v>
      </c>
      <c r="M54" s="34">
        <v>0</v>
      </c>
      <c r="N54" s="33">
        <v>0</v>
      </c>
      <c r="O54" s="34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/>
      <c r="J55" s="19"/>
      <c r="K55" s="32"/>
      <c r="L55" s="33"/>
      <c r="M55" s="34"/>
      <c r="N55" s="33"/>
      <c r="O55" s="34"/>
      <c r="P55" s="32"/>
      <c r="Q55" s="32"/>
      <c r="R55" s="32"/>
      <c r="S55" s="32"/>
      <c r="T55" s="32"/>
      <c r="U55" s="32"/>
      <c r="V55" s="3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/>
      <c r="J56" s="19"/>
      <c r="K56" s="32"/>
      <c r="L56" s="33"/>
      <c r="M56" s="34"/>
      <c r="N56" s="33"/>
      <c r="O56" s="34"/>
      <c r="P56" s="32"/>
      <c r="Q56" s="32"/>
      <c r="R56" s="32"/>
      <c r="S56" s="32"/>
      <c r="T56" s="32"/>
      <c r="U56" s="32"/>
      <c r="V56" s="3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/>
      <c r="J57" s="19"/>
      <c r="K57" s="32"/>
      <c r="L57" s="33"/>
      <c r="M57" s="34"/>
      <c r="N57" s="33"/>
      <c r="O57" s="34"/>
      <c r="P57" s="32"/>
      <c r="Q57" s="32"/>
      <c r="R57" s="32"/>
      <c r="S57" s="32"/>
      <c r="T57" s="32"/>
      <c r="U57" s="32"/>
      <c r="V57" s="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/>
      <c r="J58" s="19"/>
      <c r="K58" s="32"/>
      <c r="L58" s="33"/>
      <c r="M58" s="34"/>
      <c r="N58" s="33"/>
      <c r="O58" s="34"/>
      <c r="P58" s="32"/>
      <c r="Q58" s="32"/>
      <c r="R58" s="32"/>
      <c r="S58" s="32"/>
      <c r="T58" s="32"/>
      <c r="U58" s="32"/>
      <c r="V58" s="3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/>
      <c r="E60" s="9"/>
      <c r="F60" s="9"/>
      <c r="G60" s="17">
        <f t="shared" si="5"/>
        <v>0</v>
      </c>
      <c r="H60" s="20"/>
      <c r="I60" s="9"/>
      <c r="J60" s="19"/>
      <c r="K60" s="21"/>
      <c r="L60" s="9"/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/>
      <c r="J61" s="19"/>
      <c r="K61" s="32"/>
      <c r="L61" s="33"/>
      <c r="M61" s="34"/>
      <c r="N61" s="33"/>
      <c r="O61" s="34"/>
      <c r="P61" s="32"/>
      <c r="Q61" s="32"/>
      <c r="R61" s="32"/>
      <c r="S61" s="32"/>
      <c r="T61" s="32"/>
      <c r="U61" s="32"/>
      <c r="V61" s="3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/>
      <c r="J62" s="19"/>
      <c r="K62" s="32"/>
      <c r="L62" s="33"/>
      <c r="M62" s="34"/>
      <c r="N62" s="33"/>
      <c r="O62" s="34"/>
      <c r="P62" s="32"/>
      <c r="Q62" s="32"/>
      <c r="R62" s="32"/>
      <c r="S62" s="32"/>
      <c r="T62" s="32"/>
      <c r="U62" s="32"/>
      <c r="V62" s="3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/>
      <c r="J63" s="19"/>
      <c r="K63" s="32"/>
      <c r="L63" s="33"/>
      <c r="M63" s="34"/>
      <c r="N63" s="33"/>
      <c r="O63" s="34"/>
      <c r="P63" s="32"/>
      <c r="Q63" s="32"/>
      <c r="R63" s="32"/>
      <c r="S63" s="32"/>
      <c r="T63" s="32"/>
      <c r="U63" s="32"/>
      <c r="V63" s="3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/>
      <c r="E68" s="9"/>
      <c r="F68" s="9"/>
      <c r="G68" s="17">
        <f t="shared" si="5"/>
        <v>0</v>
      </c>
      <c r="H68" s="20"/>
      <c r="I68" s="9"/>
      <c r="J68" s="19"/>
      <c r="K68" s="21"/>
      <c r="L68" s="9"/>
      <c r="M68" s="22"/>
      <c r="N68" s="9"/>
      <c r="O68" s="22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/>
      <c r="E71" s="9"/>
      <c r="F71" s="9"/>
      <c r="G71" s="17">
        <f t="shared" si="5"/>
        <v>0</v>
      </c>
      <c r="H71" s="20"/>
      <c r="I71" s="9"/>
      <c r="J71" s="19"/>
      <c r="K71" s="21"/>
      <c r="L71" s="9"/>
      <c r="M71" s="22"/>
      <c r="N71" s="9"/>
      <c r="O71" s="22"/>
      <c r="P71" s="21"/>
      <c r="Q71" s="21"/>
      <c r="R71" s="21"/>
      <c r="S71" s="21"/>
      <c r="T71" s="21"/>
      <c r="U71" s="21"/>
      <c r="V71" s="2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/>
      <c r="E74" s="9"/>
      <c r="F74" s="9"/>
      <c r="G74" s="17">
        <f t="shared" si="5"/>
        <v>0</v>
      </c>
      <c r="H74" s="20"/>
      <c r="I74" s="9"/>
      <c r="J74" s="19"/>
      <c r="K74" s="21"/>
      <c r="L74" s="9"/>
      <c r="M74" s="22"/>
      <c r="N74" s="9"/>
      <c r="O74" s="22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>
        <v>672.99</v>
      </c>
      <c r="E76" s="9">
        <v>752.35</v>
      </c>
      <c r="F76" s="9">
        <v>321.3</v>
      </c>
      <c r="G76" s="17">
        <f t="shared" si="5"/>
        <v>345.67</v>
      </c>
      <c r="H76" s="20">
        <v>1500</v>
      </c>
      <c r="I76" s="9">
        <v>1000</v>
      </c>
      <c r="J76" s="19">
        <v>500</v>
      </c>
      <c r="K76" s="21"/>
      <c r="L76" s="9">
        <v>0</v>
      </c>
      <c r="M76" s="22"/>
      <c r="N76" s="9"/>
      <c r="O76" s="22">
        <v>0</v>
      </c>
      <c r="P76" s="21">
        <v>400</v>
      </c>
      <c r="Q76" s="21">
        <v>0</v>
      </c>
      <c r="R76" s="21">
        <v>100</v>
      </c>
      <c r="S76" s="21"/>
      <c r="T76" s="21"/>
      <c r="U76" s="21"/>
      <c r="V76" s="21"/>
      <c r="W76" s="23"/>
      <c r="X76" s="23"/>
      <c r="Y76" s="23"/>
      <c r="Z76" s="23"/>
      <c r="AA76" s="23">
        <v>345.67</v>
      </c>
      <c r="AB76" s="23">
        <v>406.68</v>
      </c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>
        <v>2276.86</v>
      </c>
      <c r="E77" s="9">
        <v>2674.82</v>
      </c>
      <c r="F77" s="9">
        <v>968.58</v>
      </c>
      <c r="G77" s="17">
        <f t="shared" si="5"/>
        <v>455.52</v>
      </c>
      <c r="H77" s="20">
        <v>2350</v>
      </c>
      <c r="I77" s="9">
        <v>2350</v>
      </c>
      <c r="J77" s="19">
        <v>900</v>
      </c>
      <c r="K77" s="21"/>
      <c r="L77" s="9">
        <v>0</v>
      </c>
      <c r="M77" s="22"/>
      <c r="N77" s="9"/>
      <c r="O77" s="22">
        <v>0</v>
      </c>
      <c r="P77" s="21"/>
      <c r="Q77" s="21">
        <v>0</v>
      </c>
      <c r="R77" s="21">
        <v>900</v>
      </c>
      <c r="S77" s="21"/>
      <c r="T77" s="21"/>
      <c r="U77" s="21"/>
      <c r="V77" s="21"/>
      <c r="W77" s="23"/>
      <c r="X77" s="23"/>
      <c r="Y77" s="23"/>
      <c r="Z77" s="23">
        <v>455.52</v>
      </c>
      <c r="AA77" s="23"/>
      <c r="AB77" s="23">
        <v>1736.51</v>
      </c>
      <c r="AC77" s="23"/>
      <c r="AD77" s="23">
        <v>482.79</v>
      </c>
      <c r="AE77" s="23"/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>
        <v>2190</v>
      </c>
      <c r="E79" s="9">
        <v>2315</v>
      </c>
      <c r="F79" s="9"/>
      <c r="G79" s="17">
        <f t="shared" si="5"/>
        <v>1990</v>
      </c>
      <c r="H79" s="20"/>
      <c r="I79" s="9">
        <v>1990</v>
      </c>
      <c r="J79" s="19">
        <v>1990</v>
      </c>
      <c r="K79" s="21"/>
      <c r="L79" s="9">
        <v>0</v>
      </c>
      <c r="M79" s="22"/>
      <c r="N79" s="9">
        <v>1990</v>
      </c>
      <c r="O79" s="22">
        <v>0</v>
      </c>
      <c r="P79" s="21"/>
      <c r="Q79" s="21"/>
      <c r="R79" s="21"/>
      <c r="S79" s="21"/>
      <c r="T79" s="21"/>
      <c r="U79" s="21"/>
      <c r="V79" s="21"/>
      <c r="W79" s="23">
        <v>1990</v>
      </c>
      <c r="X79" s="23"/>
      <c r="Y79" s="23"/>
      <c r="Z79" s="23"/>
      <c r="AA79" s="23"/>
      <c r="AB79" s="23"/>
      <c r="AC79" s="23"/>
      <c r="AD79" s="23"/>
      <c r="AE79" s="23"/>
      <c r="AF79" s="23"/>
      <c r="AG79" s="23">
        <v>325</v>
      </c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/>
      <c r="E82" s="9"/>
      <c r="F82" s="9"/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/>
      <c r="E83" s="9"/>
      <c r="F83" s="9"/>
      <c r="G83" s="17">
        <f t="shared" si="7"/>
        <v>0</v>
      </c>
      <c r="H83" s="20"/>
      <c r="I83" s="9"/>
      <c r="J83" s="19"/>
      <c r="K83" s="21"/>
      <c r="L83" s="9"/>
      <c r="M83" s="22"/>
      <c r="N83" s="9"/>
      <c r="O83" s="22"/>
      <c r="P83" s="21"/>
      <c r="Q83" s="21"/>
      <c r="R83" s="21"/>
      <c r="S83" s="21"/>
      <c r="T83" s="21"/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/>
      <c r="E85" s="9"/>
      <c r="F85" s="9"/>
      <c r="G85" s="17">
        <f t="shared" si="7"/>
        <v>0</v>
      </c>
      <c r="H85" s="20"/>
      <c r="I85" s="9"/>
      <c r="J85" s="19"/>
      <c r="K85" s="21"/>
      <c r="L85" s="9"/>
      <c r="M85" s="22"/>
      <c r="N85" s="9"/>
      <c r="O85" s="22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/>
      <c r="E86" s="9"/>
      <c r="F86" s="9"/>
      <c r="G86" s="17">
        <f t="shared" si="7"/>
        <v>0</v>
      </c>
      <c r="H86" s="20"/>
      <c r="I86" s="9"/>
      <c r="J86" s="19"/>
      <c r="K86" s="21"/>
      <c r="L86" s="9"/>
      <c r="M86" s="22"/>
      <c r="N86" s="9"/>
      <c r="O86" s="22"/>
      <c r="P86" s="21"/>
      <c r="Q86" s="21"/>
      <c r="R86" s="21"/>
      <c r="S86" s="21"/>
      <c r="T86" s="21"/>
      <c r="U86" s="21"/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3.5" customHeight="1" x14ac:dyDescent="0.15">
      <c r="B87" s="7" t="s">
        <v>74</v>
      </c>
      <c r="C87" s="8" t="str">
        <f t="shared" si="6"/>
        <v>(5306) AWARDS</v>
      </c>
      <c r="D87" s="9"/>
      <c r="E87" s="9"/>
      <c r="F87" s="9"/>
      <c r="G87" s="17">
        <f t="shared" si="7"/>
        <v>0</v>
      </c>
      <c r="H87" s="20"/>
      <c r="I87" s="9"/>
      <c r="J87" s="19"/>
      <c r="K87" s="21"/>
      <c r="L87" s="9"/>
      <c r="M87" s="22"/>
      <c r="N87" s="9"/>
      <c r="O87" s="22"/>
      <c r="P87" s="21"/>
      <c r="Q87" s="21"/>
      <c r="R87" s="21"/>
      <c r="S87" s="21"/>
      <c r="T87" s="21"/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/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/>
      <c r="E90" s="9"/>
      <c r="F90" s="9"/>
      <c r="G90" s="17">
        <f t="shared" si="7"/>
        <v>0</v>
      </c>
      <c r="H90" s="20"/>
      <c r="I90" s="9"/>
      <c r="J90" s="19"/>
      <c r="K90" s="21"/>
      <c r="L90" s="9"/>
      <c r="M90" s="22"/>
      <c r="N90" s="9"/>
      <c r="O90" s="22"/>
      <c r="P90" s="21"/>
      <c r="Q90" s="21"/>
      <c r="R90" s="21"/>
      <c r="S90" s="21"/>
      <c r="T90" s="21"/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/>
      <c r="E93" s="9"/>
      <c r="F93" s="9"/>
      <c r="G93" s="17">
        <f t="shared" si="7"/>
        <v>0</v>
      </c>
      <c r="H93" s="20"/>
      <c r="I93" s="9"/>
      <c r="J93" s="19"/>
      <c r="K93" s="21"/>
      <c r="L93" s="9"/>
      <c r="M93" s="22"/>
      <c r="N93" s="9"/>
      <c r="O93" s="22"/>
      <c r="P93" s="21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/>
      <c r="J94" s="19"/>
      <c r="K94" s="21"/>
      <c r="L94" s="9"/>
      <c r="M94" s="22"/>
      <c r="N94" s="9"/>
      <c r="O94" s="22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/>
      <c r="E95" s="9"/>
      <c r="F95" s="9"/>
      <c r="G95" s="17">
        <f t="shared" si="7"/>
        <v>0</v>
      </c>
      <c r="H95" s="20"/>
      <c r="I95" s="9"/>
      <c r="J95" s="19"/>
      <c r="K95" s="21"/>
      <c r="L95" s="9"/>
      <c r="M95" s="22"/>
      <c r="N95" s="9"/>
      <c r="O95" s="22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/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/>
      <c r="E107" s="9"/>
      <c r="F107" s="9"/>
      <c r="G107" s="17">
        <f t="shared" si="7"/>
        <v>0</v>
      </c>
      <c r="H107" s="20"/>
      <c r="I107" s="9"/>
      <c r="J107" s="19"/>
      <c r="K107" s="21"/>
      <c r="L107" s="9"/>
      <c r="M107" s="22"/>
      <c r="N107" s="9"/>
      <c r="O107" s="22"/>
      <c r="P107" s="21"/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/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/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/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/>
      <c r="E116" s="9"/>
      <c r="F116" s="9"/>
      <c r="G116" s="17">
        <f t="shared" si="9"/>
        <v>0</v>
      </c>
      <c r="H116" s="20"/>
      <c r="I116" s="9"/>
      <c r="J116" s="19"/>
      <c r="K116" s="21"/>
      <c r="L116" s="9"/>
      <c r="M116" s="22"/>
      <c r="N116" s="9"/>
      <c r="O116" s="22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>
        <v>0</v>
      </c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>
        <v>325</v>
      </c>
      <c r="AE118" s="23"/>
      <c r="AF118" s="23"/>
      <c r="AG118" s="23">
        <v>-325</v>
      </c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/>
      <c r="G123" s="17">
        <f t="shared" si="9"/>
        <v>0</v>
      </c>
      <c r="H123" s="20"/>
      <c r="I123" s="9"/>
      <c r="J123" s="19"/>
      <c r="K123" s="21"/>
      <c r="L123" s="9"/>
      <c r="M123" s="22"/>
      <c r="N123" s="9"/>
      <c r="O123" s="22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/>
      <c r="E125" s="9"/>
      <c r="F125" s="9"/>
      <c r="G125" s="17">
        <f t="shared" si="9"/>
        <v>0</v>
      </c>
      <c r="H125" s="20"/>
      <c r="I125" s="9"/>
      <c r="J125" s="19"/>
      <c r="K125" s="21"/>
      <c r="L125" s="9"/>
      <c r="M125" s="22"/>
      <c r="N125" s="9"/>
      <c r="O125" s="22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/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>
        <v>33</v>
      </c>
      <c r="E136" s="9">
        <v>31.35</v>
      </c>
      <c r="F136" s="9">
        <v>31.35</v>
      </c>
      <c r="G136" s="17">
        <f t="shared" si="9"/>
        <v>31.35</v>
      </c>
      <c r="H136" s="20">
        <v>2223</v>
      </c>
      <c r="I136" s="9">
        <v>32</v>
      </c>
      <c r="J136" s="19">
        <v>32</v>
      </c>
      <c r="K136" s="21"/>
      <c r="L136" s="9">
        <v>32</v>
      </c>
      <c r="M136" s="22"/>
      <c r="N136" s="9"/>
      <c r="O136" s="22"/>
      <c r="P136" s="21"/>
      <c r="Q136" s="21"/>
      <c r="R136" s="21"/>
      <c r="S136" s="21"/>
      <c r="T136" s="21"/>
      <c r="U136" s="21"/>
      <c r="V136" s="21"/>
      <c r="W136" s="23"/>
      <c r="X136" s="23">
        <v>31.35</v>
      </c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/>
      <c r="E138" s="9"/>
      <c r="F138" s="9"/>
      <c r="G138" s="17">
        <f t="shared" si="9"/>
        <v>0</v>
      </c>
      <c r="H138" s="20"/>
      <c r="I138" s="9"/>
      <c r="J138" s="19"/>
      <c r="K138" s="21"/>
      <c r="L138" s="9"/>
      <c r="M138" s="22"/>
      <c r="N138" s="9"/>
      <c r="O138" s="22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/>
      <c r="E141" s="9"/>
      <c r="F141" s="9"/>
      <c r="G141" s="17">
        <f t="shared" si="9"/>
        <v>0</v>
      </c>
      <c r="H141" s="20"/>
      <c r="I141" s="9"/>
      <c r="J141" s="19"/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/>
      <c r="E142" s="9"/>
      <c r="F142" s="9"/>
      <c r="G142" s="17">
        <f t="shared" si="9"/>
        <v>0</v>
      </c>
      <c r="H142" s="20"/>
      <c r="I142" s="9"/>
      <c r="J142" s="19"/>
      <c r="K142" s="21"/>
      <c r="L142" s="9"/>
      <c r="M142" s="22"/>
      <c r="N142" s="9"/>
      <c r="O142" s="22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/>
      <c r="E145" s="9"/>
      <c r="F145" s="9"/>
      <c r="G145" s="17">
        <f t="shared" ref="G145:G156" si="11">SUM(W145:AA145)</f>
        <v>0</v>
      </c>
      <c r="H145" s="20"/>
      <c r="I145" s="9"/>
      <c r="J145" s="19"/>
      <c r="K145" s="21"/>
      <c r="L145" s="9"/>
      <c r="M145" s="22"/>
      <c r="N145" s="9"/>
      <c r="O145" s="22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/>
      <c r="E146" s="9"/>
      <c r="F146" s="9"/>
      <c r="G146" s="17">
        <f t="shared" si="11"/>
        <v>0</v>
      </c>
      <c r="H146" s="20"/>
      <c r="I146" s="9">
        <v>25</v>
      </c>
      <c r="J146" s="19">
        <v>0</v>
      </c>
      <c r="K146" s="21"/>
      <c r="L146" s="9"/>
      <c r="M146" s="22"/>
      <c r="N146" s="9"/>
      <c r="O146" s="22">
        <v>0</v>
      </c>
      <c r="P146" s="21"/>
      <c r="Q146" s="21"/>
      <c r="R146" s="21"/>
      <c r="S146" s="21"/>
      <c r="T146" s="21">
        <v>0</v>
      </c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/>
      <c r="E147" s="9"/>
      <c r="F147" s="9"/>
      <c r="G147" s="17">
        <f t="shared" si="11"/>
        <v>0</v>
      </c>
      <c r="H147" s="20"/>
      <c r="I147" s="9"/>
      <c r="J147" s="19"/>
      <c r="K147" s="21"/>
      <c r="L147" s="9"/>
      <c r="M147" s="22"/>
      <c r="N147" s="9"/>
      <c r="O147" s="22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/>
      <c r="E149" s="9"/>
      <c r="F149" s="9"/>
      <c r="G149" s="17">
        <f t="shared" si="11"/>
        <v>0</v>
      </c>
      <c r="H149" s="20"/>
      <c r="I149" s="9"/>
      <c r="J149" s="19"/>
      <c r="K149" s="21"/>
      <c r="L149" s="9"/>
      <c r="M149" s="22"/>
      <c r="N149" s="9"/>
      <c r="O149" s="22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/>
      <c r="I152" s="9"/>
      <c r="J152" s="19"/>
      <c r="K152" s="21"/>
      <c r="L152" s="9"/>
      <c r="M152" s="22"/>
      <c r="N152" s="9"/>
      <c r="O152" s="22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/>
      <c r="E153" s="9"/>
      <c r="F153" s="9"/>
      <c r="G153" s="17">
        <f t="shared" si="11"/>
        <v>0</v>
      </c>
      <c r="H153" s="20"/>
      <c r="I153" s="9"/>
      <c r="J153" s="19"/>
      <c r="K153" s="21"/>
      <c r="L153" s="9"/>
      <c r="M153" s="22"/>
      <c r="N153" s="9"/>
      <c r="O153" s="22"/>
      <c r="P153" s="21"/>
      <c r="Q153" s="21"/>
      <c r="R153" s="21"/>
      <c r="S153" s="21"/>
      <c r="T153" s="21"/>
      <c r="U153" s="21"/>
      <c r="V153" s="21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/>
      <c r="E155" s="9"/>
      <c r="F155" s="9"/>
      <c r="G155" s="17">
        <f t="shared" si="11"/>
        <v>0</v>
      </c>
      <c r="H155" s="20"/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>
        <v>5172.8500000000004</v>
      </c>
      <c r="E156" s="25">
        <v>5773.52</v>
      </c>
      <c r="F156" s="25">
        <v>1321.23</v>
      </c>
      <c r="G156" s="35">
        <f t="shared" si="11"/>
        <v>2822.54</v>
      </c>
      <c r="H156" s="27">
        <v>6073</v>
      </c>
      <c r="I156" s="28">
        <v>5397</v>
      </c>
      <c r="J156" s="29">
        <v>3422</v>
      </c>
      <c r="K156" s="30">
        <v>0</v>
      </c>
      <c r="L156" s="30">
        <v>32</v>
      </c>
      <c r="M156" s="30">
        <v>0</v>
      </c>
      <c r="N156" s="30">
        <v>1990</v>
      </c>
      <c r="O156" s="30">
        <v>0</v>
      </c>
      <c r="P156" s="30">
        <v>400</v>
      </c>
      <c r="Q156" s="30">
        <v>0</v>
      </c>
      <c r="R156" s="30">
        <v>1000</v>
      </c>
      <c r="S156" s="30">
        <v>0</v>
      </c>
      <c r="T156" s="25">
        <v>0</v>
      </c>
      <c r="U156" s="28">
        <v>0</v>
      </c>
      <c r="V156" s="30">
        <v>0</v>
      </c>
      <c r="W156" s="24">
        <v>1990</v>
      </c>
      <c r="X156" s="24">
        <v>31.35</v>
      </c>
      <c r="Y156" s="24"/>
      <c r="Z156" s="24">
        <v>455.52</v>
      </c>
      <c r="AA156" s="24">
        <v>345.67</v>
      </c>
      <c r="AB156" s="24">
        <v>2143.19</v>
      </c>
      <c r="AC156" s="24"/>
      <c r="AD156" s="24">
        <v>807.79</v>
      </c>
      <c r="AE156" s="24"/>
      <c r="AF156" s="24"/>
      <c r="AG156" s="24">
        <v>0</v>
      </c>
      <c r="AH156" s="24"/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-5172.8500000000004</v>
      </c>
      <c r="E158" s="38">
        <f t="shared" si="12"/>
        <v>-5773.52</v>
      </c>
      <c r="F158" s="38">
        <f t="shared" si="12"/>
        <v>-1321.23</v>
      </c>
      <c r="G158" s="39">
        <f t="shared" si="12"/>
        <v>-2822.54</v>
      </c>
      <c r="H158" s="40">
        <f t="shared" si="12"/>
        <v>-6073</v>
      </c>
      <c r="I158" s="41">
        <f t="shared" si="12"/>
        <v>-5397</v>
      </c>
      <c r="J158" s="42">
        <f t="shared" si="12"/>
        <v>-3422</v>
      </c>
      <c r="K158" s="43">
        <f t="shared" si="12"/>
        <v>0</v>
      </c>
      <c r="L158" s="43">
        <f t="shared" si="12"/>
        <v>-32</v>
      </c>
      <c r="M158" s="43">
        <f t="shared" si="12"/>
        <v>0</v>
      </c>
      <c r="N158" s="43">
        <f t="shared" si="12"/>
        <v>-1990</v>
      </c>
      <c r="O158" s="43">
        <f t="shared" si="12"/>
        <v>0</v>
      </c>
      <c r="P158" s="43">
        <f t="shared" si="12"/>
        <v>-400</v>
      </c>
      <c r="Q158" s="43">
        <f t="shared" si="12"/>
        <v>0</v>
      </c>
      <c r="R158" s="43">
        <f t="shared" si="12"/>
        <v>-1000</v>
      </c>
      <c r="S158" s="43">
        <f t="shared" si="12"/>
        <v>0</v>
      </c>
      <c r="T158" s="38">
        <f t="shared" si="12"/>
        <v>0</v>
      </c>
      <c r="U158" s="41">
        <f t="shared" si="12"/>
        <v>0</v>
      </c>
      <c r="V158" s="43">
        <f t="shared" si="12"/>
        <v>0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/>
      <c r="E160" s="45"/>
      <c r="F160" s="45"/>
      <c r="G160" s="4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2526" priority="1" operator="greaterThan">
      <formula>1000</formula>
    </cfRule>
  </conditionalFormatting>
  <conditionalFormatting sqref="E10">
    <cfRule type="cellIs" dxfId="2525" priority="2" operator="greaterThan">
      <formula>1000</formula>
    </cfRule>
  </conditionalFormatting>
  <conditionalFormatting sqref="F10">
    <cfRule type="cellIs" dxfId="2524" priority="3" operator="greaterThan">
      <formula>1000</formula>
    </cfRule>
  </conditionalFormatting>
  <conditionalFormatting sqref="G10">
    <cfRule type="cellIs" dxfId="2523" priority="4" operator="greaterThan">
      <formula>1000</formula>
    </cfRule>
  </conditionalFormatting>
  <conditionalFormatting sqref="H10">
    <cfRule type="cellIs" dxfId="2522" priority="5" operator="greaterThan">
      <formula>1000</formula>
    </cfRule>
  </conditionalFormatting>
  <conditionalFormatting sqref="I10">
    <cfRule type="cellIs" dxfId="2521" priority="6" operator="greaterThan">
      <formula>1000</formula>
    </cfRule>
  </conditionalFormatting>
  <conditionalFormatting sqref="J10">
    <cfRule type="cellIs" dxfId="2520" priority="7" operator="greaterThan">
      <formula>1000</formula>
    </cfRule>
  </conditionalFormatting>
  <conditionalFormatting sqref="K10">
    <cfRule type="cellIs" dxfId="2519" priority="8" operator="greaterThan">
      <formula>1000</formula>
    </cfRule>
  </conditionalFormatting>
  <conditionalFormatting sqref="L10">
    <cfRule type="cellIs" dxfId="2518" priority="9" operator="greaterThan">
      <formula>1000</formula>
    </cfRule>
  </conditionalFormatting>
  <conditionalFormatting sqref="M10">
    <cfRule type="cellIs" dxfId="2517" priority="10" operator="greaterThan">
      <formula>1000</formula>
    </cfRule>
  </conditionalFormatting>
  <conditionalFormatting sqref="N10">
    <cfRule type="cellIs" dxfId="2516" priority="11" operator="greaterThan">
      <formula>1000</formula>
    </cfRule>
  </conditionalFormatting>
  <conditionalFormatting sqref="O10">
    <cfRule type="cellIs" dxfId="2515" priority="12" operator="greaterThan">
      <formula>1000</formula>
    </cfRule>
  </conditionalFormatting>
  <conditionalFormatting sqref="P10">
    <cfRule type="cellIs" dxfId="2514" priority="13" operator="greaterThan">
      <formula>1000</formula>
    </cfRule>
  </conditionalFormatting>
  <conditionalFormatting sqref="Q10">
    <cfRule type="cellIs" dxfId="2513" priority="14" operator="greaterThan">
      <formula>1000</formula>
    </cfRule>
  </conditionalFormatting>
  <conditionalFormatting sqref="R10">
    <cfRule type="cellIs" dxfId="2512" priority="15" operator="greaterThan">
      <formula>1000</formula>
    </cfRule>
  </conditionalFormatting>
  <conditionalFormatting sqref="S10">
    <cfRule type="cellIs" dxfId="2511" priority="16" operator="greaterThan">
      <formula>1000</formula>
    </cfRule>
  </conditionalFormatting>
  <conditionalFormatting sqref="T10">
    <cfRule type="cellIs" dxfId="2510" priority="17" operator="greaterThan">
      <formula>1000</formula>
    </cfRule>
  </conditionalFormatting>
  <conditionalFormatting sqref="U10">
    <cfRule type="cellIs" dxfId="2509" priority="18" operator="greaterThan">
      <formula>1000</formula>
    </cfRule>
  </conditionalFormatting>
  <conditionalFormatting sqref="V10">
    <cfRule type="cellIs" dxfId="2508" priority="19" operator="greaterThan">
      <formula>1000</formula>
    </cfRule>
  </conditionalFormatting>
  <conditionalFormatting sqref="D10">
    <cfRule type="cellIs" dxfId="2507" priority="20" operator="greaterThan">
      <formula>1000</formula>
    </cfRule>
  </conditionalFormatting>
  <conditionalFormatting sqref="E10">
    <cfRule type="cellIs" dxfId="2506" priority="21" operator="greaterThan">
      <formula>1000</formula>
    </cfRule>
  </conditionalFormatting>
  <conditionalFormatting sqref="F10">
    <cfRule type="cellIs" dxfId="2505" priority="22" operator="greaterThan">
      <formula>1000</formula>
    </cfRule>
  </conditionalFormatting>
  <conditionalFormatting sqref="G10">
    <cfRule type="cellIs" dxfId="2504" priority="23" operator="greaterThan">
      <formula>1000</formula>
    </cfRule>
  </conditionalFormatting>
  <conditionalFormatting sqref="H10">
    <cfRule type="cellIs" dxfId="2503" priority="24" operator="greaterThan">
      <formula>1000</formula>
    </cfRule>
  </conditionalFormatting>
  <conditionalFormatting sqref="I10">
    <cfRule type="cellIs" dxfId="2502" priority="25" operator="greaterThan">
      <formula>1000</formula>
    </cfRule>
  </conditionalFormatting>
  <conditionalFormatting sqref="J10">
    <cfRule type="cellIs" dxfId="2501" priority="26" operator="greaterThan">
      <formula>1000</formula>
    </cfRule>
  </conditionalFormatting>
  <conditionalFormatting sqref="K10">
    <cfRule type="cellIs" dxfId="2500" priority="27" operator="greaterThan">
      <formula>1000</formula>
    </cfRule>
  </conditionalFormatting>
  <conditionalFormatting sqref="L10">
    <cfRule type="cellIs" dxfId="2499" priority="28" operator="greaterThan">
      <formula>1000</formula>
    </cfRule>
  </conditionalFormatting>
  <conditionalFormatting sqref="M10">
    <cfRule type="cellIs" dxfId="2498" priority="29" operator="greaterThan">
      <formula>1000</formula>
    </cfRule>
  </conditionalFormatting>
  <conditionalFormatting sqref="N10">
    <cfRule type="cellIs" dxfId="2497" priority="30" operator="greaterThan">
      <formula>1000</formula>
    </cfRule>
  </conditionalFormatting>
  <conditionalFormatting sqref="O10">
    <cfRule type="cellIs" dxfId="2496" priority="31" operator="greaterThan">
      <formula>1000</formula>
    </cfRule>
  </conditionalFormatting>
  <conditionalFormatting sqref="P10">
    <cfRule type="cellIs" dxfId="2495" priority="32" operator="greaterThan">
      <formula>1000</formula>
    </cfRule>
  </conditionalFormatting>
  <conditionalFormatting sqref="Q10">
    <cfRule type="cellIs" dxfId="2494" priority="33" operator="greaterThan">
      <formula>1000</formula>
    </cfRule>
  </conditionalFormatting>
  <conditionalFormatting sqref="R10">
    <cfRule type="cellIs" dxfId="2493" priority="34" operator="greaterThan">
      <formula>1000</formula>
    </cfRule>
  </conditionalFormatting>
  <conditionalFormatting sqref="S10">
    <cfRule type="cellIs" dxfId="2492" priority="35" operator="greaterThan">
      <formula>1000</formula>
    </cfRule>
  </conditionalFormatting>
  <conditionalFormatting sqref="T10">
    <cfRule type="cellIs" dxfId="2491" priority="36" operator="greaterThan">
      <formula>1000</formula>
    </cfRule>
  </conditionalFormatting>
  <conditionalFormatting sqref="U10">
    <cfRule type="cellIs" dxfId="2490" priority="37" operator="greaterThan">
      <formula>1000</formula>
    </cfRule>
  </conditionalFormatting>
  <conditionalFormatting sqref="V10">
    <cfRule type="cellIs" dxfId="2489" priority="38" operator="greaterThan">
      <formula>1000</formula>
    </cfRule>
  </conditionalFormatting>
  <conditionalFormatting sqref="D10">
    <cfRule type="cellIs" dxfId="2488" priority="39" operator="greaterThan">
      <formula>1000</formula>
    </cfRule>
  </conditionalFormatting>
  <conditionalFormatting sqref="E10">
    <cfRule type="cellIs" dxfId="2487" priority="40" operator="greaterThan">
      <formula>1000</formula>
    </cfRule>
  </conditionalFormatting>
  <conditionalFormatting sqref="F10">
    <cfRule type="cellIs" dxfId="2486" priority="41" operator="greaterThan">
      <formula>1000</formula>
    </cfRule>
  </conditionalFormatting>
  <conditionalFormatting sqref="G10">
    <cfRule type="cellIs" dxfId="2485" priority="42" operator="greaterThan">
      <formula>1000</formula>
    </cfRule>
  </conditionalFormatting>
  <conditionalFormatting sqref="H10">
    <cfRule type="cellIs" dxfId="2484" priority="43" operator="greaterThan">
      <formula>1000</formula>
    </cfRule>
  </conditionalFormatting>
  <conditionalFormatting sqref="I10">
    <cfRule type="cellIs" dxfId="2483" priority="44" operator="greaterThan">
      <formula>1000</formula>
    </cfRule>
  </conditionalFormatting>
  <conditionalFormatting sqref="J10">
    <cfRule type="cellIs" dxfId="2482" priority="45" operator="greaterThan">
      <formula>1000</formula>
    </cfRule>
  </conditionalFormatting>
  <conditionalFormatting sqref="K10">
    <cfRule type="cellIs" dxfId="2481" priority="46" operator="greaterThan">
      <formula>1000</formula>
    </cfRule>
  </conditionalFormatting>
  <conditionalFormatting sqref="L10">
    <cfRule type="cellIs" dxfId="2480" priority="47" operator="greaterThan">
      <formula>1000</formula>
    </cfRule>
  </conditionalFormatting>
  <conditionalFormatting sqref="M10">
    <cfRule type="cellIs" dxfId="2479" priority="48" operator="greaterThan">
      <formula>1000</formula>
    </cfRule>
  </conditionalFormatting>
  <conditionalFormatting sqref="N10">
    <cfRule type="cellIs" dxfId="2478" priority="49" operator="greaterThan">
      <formula>1000</formula>
    </cfRule>
  </conditionalFormatting>
  <conditionalFormatting sqref="O10">
    <cfRule type="cellIs" dxfId="2477" priority="50" operator="greaterThan">
      <formula>1000</formula>
    </cfRule>
  </conditionalFormatting>
  <conditionalFormatting sqref="P10">
    <cfRule type="cellIs" dxfId="2476" priority="51" operator="greaterThan">
      <formula>1000</formula>
    </cfRule>
  </conditionalFormatting>
  <conditionalFormatting sqref="Q10">
    <cfRule type="cellIs" dxfId="2475" priority="52" operator="greaterThan">
      <formula>1000</formula>
    </cfRule>
  </conditionalFormatting>
  <conditionalFormatting sqref="R10">
    <cfRule type="cellIs" dxfId="2474" priority="53" operator="greaterThan">
      <formula>1000</formula>
    </cfRule>
  </conditionalFormatting>
  <conditionalFormatting sqref="S10">
    <cfRule type="cellIs" dxfId="2473" priority="54" operator="greaterThan">
      <formula>1000</formula>
    </cfRule>
  </conditionalFormatting>
  <conditionalFormatting sqref="T10">
    <cfRule type="cellIs" dxfId="2472" priority="55" operator="greaterThan">
      <formula>1000</formula>
    </cfRule>
  </conditionalFormatting>
  <conditionalFormatting sqref="U10">
    <cfRule type="cellIs" dxfId="2471" priority="56" operator="greaterThan">
      <formula>1000</formula>
    </cfRule>
  </conditionalFormatting>
  <conditionalFormatting sqref="V10">
    <cfRule type="cellIs" dxfId="2470" priority="57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16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216</v>
      </c>
    </row>
    <row r="5" spans="1:36" ht="14.25" customHeight="1" x14ac:dyDescent="0.15">
      <c r="C5" s="50" t="s">
        <v>217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/>
      <c r="E11" s="9"/>
      <c r="F11" s="9"/>
      <c r="G11" s="17">
        <f t="shared" ref="G11:G46" si="2">SUM(W11:AA11)</f>
        <v>0</v>
      </c>
      <c r="H11" s="20"/>
      <c r="I11" s="9"/>
      <c r="J11" s="19"/>
      <c r="K11" s="21"/>
      <c r="L11" s="9"/>
      <c r="M11" s="22"/>
      <c r="N11" s="9"/>
      <c r="O11" s="22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/>
      <c r="E14" s="9"/>
      <c r="F14" s="9"/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/>
      <c r="E15" s="9"/>
      <c r="F15" s="9"/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/>
      <c r="E33" s="9"/>
      <c r="F33" s="9"/>
      <c r="G33" s="17">
        <f t="shared" si="2"/>
        <v>0</v>
      </c>
      <c r="H33" s="20"/>
      <c r="I33" s="9"/>
      <c r="J33" s="19"/>
      <c r="K33" s="21"/>
      <c r="L33" s="9"/>
      <c r="M33" s="22"/>
      <c r="N33" s="9"/>
      <c r="O33" s="22"/>
      <c r="P33" s="21"/>
      <c r="Q33" s="21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/>
      <c r="E34" s="9"/>
      <c r="F34" s="9"/>
      <c r="G34" s="17">
        <f t="shared" si="2"/>
        <v>0</v>
      </c>
      <c r="H34" s="20"/>
      <c r="I34" s="9"/>
      <c r="J34" s="19"/>
      <c r="K34" s="21"/>
      <c r="L34" s="9"/>
      <c r="M34" s="22"/>
      <c r="N34" s="9"/>
      <c r="O34" s="22"/>
      <c r="P34" s="21"/>
      <c r="Q34" s="21"/>
      <c r="R34" s="21"/>
      <c r="S34" s="21"/>
      <c r="T34" s="21"/>
      <c r="U34" s="21"/>
      <c r="V34" s="2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/>
      <c r="E39" s="9"/>
      <c r="F39" s="9"/>
      <c r="G39" s="17">
        <f t="shared" si="2"/>
        <v>0</v>
      </c>
      <c r="H39" s="20"/>
      <c r="I39" s="9"/>
      <c r="J39" s="19"/>
      <c r="K39" s="21"/>
      <c r="L39" s="9"/>
      <c r="M39" s="22"/>
      <c r="N39" s="9"/>
      <c r="O39" s="22"/>
      <c r="P39" s="21"/>
      <c r="Q39" s="21"/>
      <c r="R39" s="21"/>
      <c r="S39" s="21"/>
      <c r="T39" s="21"/>
      <c r="U39" s="21"/>
      <c r="V39" s="21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/>
      <c r="E41" s="9"/>
      <c r="F41" s="9"/>
      <c r="G41" s="17">
        <f t="shared" si="2"/>
        <v>0</v>
      </c>
      <c r="H41" s="20"/>
      <c r="I41" s="9"/>
      <c r="J41" s="19"/>
      <c r="K41" s="21"/>
      <c r="L41" s="9"/>
      <c r="M41" s="22"/>
      <c r="N41" s="9"/>
      <c r="O41" s="22"/>
      <c r="P41" s="21"/>
      <c r="Q41" s="21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0</v>
      </c>
      <c r="E47" s="25">
        <f t="shared" si="3"/>
        <v>0</v>
      </c>
      <c r="F47" s="25">
        <f t="shared" si="3"/>
        <v>0</v>
      </c>
      <c r="G47" s="26">
        <f t="shared" si="3"/>
        <v>0</v>
      </c>
      <c r="H47" s="27">
        <f t="shared" si="3"/>
        <v>0</v>
      </c>
      <c r="I47" s="28">
        <f t="shared" si="3"/>
        <v>0</v>
      </c>
      <c r="J47" s="29">
        <f t="shared" si="3"/>
        <v>0</v>
      </c>
      <c r="K47" s="30">
        <f t="shared" si="3"/>
        <v>0</v>
      </c>
      <c r="L47" s="30">
        <f t="shared" si="3"/>
        <v>0</v>
      </c>
      <c r="M47" s="30">
        <f t="shared" si="3"/>
        <v>0</v>
      </c>
      <c r="N47" s="30">
        <f t="shared" si="3"/>
        <v>0</v>
      </c>
      <c r="O47" s="30">
        <f t="shared" si="3"/>
        <v>0</v>
      </c>
      <c r="P47" s="30">
        <f t="shared" si="3"/>
        <v>0</v>
      </c>
      <c r="Q47" s="30">
        <f t="shared" si="3"/>
        <v>0</v>
      </c>
      <c r="R47" s="30">
        <f t="shared" si="3"/>
        <v>0</v>
      </c>
      <c r="S47" s="30">
        <f t="shared" si="3"/>
        <v>0</v>
      </c>
      <c r="T47" s="25">
        <f t="shared" si="3"/>
        <v>0</v>
      </c>
      <c r="U47" s="28">
        <f t="shared" si="3"/>
        <v>0</v>
      </c>
      <c r="V47" s="30">
        <f t="shared" si="3"/>
        <v>0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/>
      <c r="E49" s="9"/>
      <c r="F49" s="9"/>
      <c r="G49" s="17">
        <f t="shared" ref="G49:G80" si="5">SUM(W49:AA49)</f>
        <v>0</v>
      </c>
      <c r="H49" s="20"/>
      <c r="I49" s="9"/>
      <c r="J49" s="19"/>
      <c r="K49" s="32"/>
      <c r="L49" s="33"/>
      <c r="M49" s="34"/>
      <c r="N49" s="33"/>
      <c r="O49" s="34"/>
      <c r="P49" s="32"/>
      <c r="Q49" s="32"/>
      <c r="R49" s="32"/>
      <c r="S49" s="32"/>
      <c r="T49" s="32"/>
      <c r="U49" s="32"/>
      <c r="V49" s="3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/>
      <c r="J51" s="19"/>
      <c r="K51" s="32"/>
      <c r="L51" s="33"/>
      <c r="M51" s="34"/>
      <c r="N51" s="33"/>
      <c r="O51" s="34"/>
      <c r="P51" s="32"/>
      <c r="Q51" s="32"/>
      <c r="R51" s="32"/>
      <c r="S51" s="32"/>
      <c r="T51" s="32"/>
      <c r="U51" s="32"/>
      <c r="V51" s="3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/>
      <c r="E54" s="9"/>
      <c r="F54" s="9"/>
      <c r="G54" s="17">
        <f t="shared" si="5"/>
        <v>0</v>
      </c>
      <c r="H54" s="20"/>
      <c r="I54" s="9">
        <v>0</v>
      </c>
      <c r="J54" s="19">
        <v>0</v>
      </c>
      <c r="K54" s="32">
        <v>0</v>
      </c>
      <c r="L54" s="33">
        <v>0</v>
      </c>
      <c r="M54" s="34">
        <v>0</v>
      </c>
      <c r="N54" s="33">
        <v>0</v>
      </c>
      <c r="O54" s="34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/>
      <c r="J55" s="19"/>
      <c r="K55" s="32"/>
      <c r="L55" s="33"/>
      <c r="M55" s="34"/>
      <c r="N55" s="33"/>
      <c r="O55" s="34"/>
      <c r="P55" s="32"/>
      <c r="Q55" s="32"/>
      <c r="R55" s="32"/>
      <c r="S55" s="32"/>
      <c r="T55" s="32"/>
      <c r="U55" s="32"/>
      <c r="V55" s="3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/>
      <c r="J56" s="19"/>
      <c r="K56" s="32"/>
      <c r="L56" s="33"/>
      <c r="M56" s="34"/>
      <c r="N56" s="33"/>
      <c r="O56" s="34"/>
      <c r="P56" s="32"/>
      <c r="Q56" s="32"/>
      <c r="R56" s="32"/>
      <c r="S56" s="32"/>
      <c r="T56" s="32"/>
      <c r="U56" s="32"/>
      <c r="V56" s="3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/>
      <c r="J57" s="19"/>
      <c r="K57" s="32"/>
      <c r="L57" s="33"/>
      <c r="M57" s="34"/>
      <c r="N57" s="33"/>
      <c r="O57" s="34"/>
      <c r="P57" s="32"/>
      <c r="Q57" s="32"/>
      <c r="R57" s="32"/>
      <c r="S57" s="32"/>
      <c r="T57" s="32"/>
      <c r="U57" s="32"/>
      <c r="V57" s="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/>
      <c r="J58" s="19"/>
      <c r="K58" s="32"/>
      <c r="L58" s="33"/>
      <c r="M58" s="34"/>
      <c r="N58" s="33"/>
      <c r="O58" s="34"/>
      <c r="P58" s="32"/>
      <c r="Q58" s="32"/>
      <c r="R58" s="32"/>
      <c r="S58" s="32"/>
      <c r="T58" s="32"/>
      <c r="U58" s="32"/>
      <c r="V58" s="3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/>
      <c r="E60" s="9"/>
      <c r="F60" s="9"/>
      <c r="G60" s="17">
        <f t="shared" si="5"/>
        <v>0</v>
      </c>
      <c r="H60" s="20"/>
      <c r="I60" s="9"/>
      <c r="J60" s="19"/>
      <c r="K60" s="21"/>
      <c r="L60" s="9"/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/>
      <c r="J61" s="19"/>
      <c r="K61" s="32"/>
      <c r="L61" s="33"/>
      <c r="M61" s="34"/>
      <c r="N61" s="33"/>
      <c r="O61" s="34"/>
      <c r="P61" s="32"/>
      <c r="Q61" s="32"/>
      <c r="R61" s="32"/>
      <c r="S61" s="32"/>
      <c r="T61" s="32"/>
      <c r="U61" s="32"/>
      <c r="V61" s="3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/>
      <c r="J62" s="19"/>
      <c r="K62" s="32"/>
      <c r="L62" s="33"/>
      <c r="M62" s="34"/>
      <c r="N62" s="33"/>
      <c r="O62" s="34"/>
      <c r="P62" s="32"/>
      <c r="Q62" s="32"/>
      <c r="R62" s="32"/>
      <c r="S62" s="32"/>
      <c r="T62" s="32"/>
      <c r="U62" s="32"/>
      <c r="V62" s="3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/>
      <c r="J63" s="19"/>
      <c r="K63" s="32"/>
      <c r="L63" s="33"/>
      <c r="M63" s="34"/>
      <c r="N63" s="33"/>
      <c r="O63" s="34"/>
      <c r="P63" s="32"/>
      <c r="Q63" s="32"/>
      <c r="R63" s="32"/>
      <c r="S63" s="32"/>
      <c r="T63" s="32"/>
      <c r="U63" s="32"/>
      <c r="V63" s="3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/>
      <c r="E68" s="9"/>
      <c r="F68" s="9"/>
      <c r="G68" s="17">
        <f t="shared" si="5"/>
        <v>0</v>
      </c>
      <c r="H68" s="20"/>
      <c r="I68" s="9"/>
      <c r="J68" s="19"/>
      <c r="K68" s="21"/>
      <c r="L68" s="9"/>
      <c r="M68" s="22"/>
      <c r="N68" s="9"/>
      <c r="O68" s="22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/>
      <c r="E71" s="9"/>
      <c r="F71" s="9"/>
      <c r="G71" s="17">
        <f t="shared" si="5"/>
        <v>0</v>
      </c>
      <c r="H71" s="20"/>
      <c r="I71" s="9"/>
      <c r="J71" s="19"/>
      <c r="K71" s="21"/>
      <c r="L71" s="9"/>
      <c r="M71" s="22"/>
      <c r="N71" s="9"/>
      <c r="O71" s="22"/>
      <c r="P71" s="21"/>
      <c r="Q71" s="21"/>
      <c r="R71" s="21"/>
      <c r="S71" s="21"/>
      <c r="T71" s="21"/>
      <c r="U71" s="21"/>
      <c r="V71" s="2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/>
      <c r="E74" s="9"/>
      <c r="F74" s="9"/>
      <c r="G74" s="17">
        <f t="shared" si="5"/>
        <v>0</v>
      </c>
      <c r="H74" s="20"/>
      <c r="I74" s="9"/>
      <c r="J74" s="19"/>
      <c r="K74" s="21"/>
      <c r="L74" s="9"/>
      <c r="M74" s="22"/>
      <c r="N74" s="9"/>
      <c r="O74" s="22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/>
      <c r="E76" s="9"/>
      <c r="F76" s="9"/>
      <c r="G76" s="17">
        <f t="shared" si="5"/>
        <v>0</v>
      </c>
      <c r="H76" s="20"/>
      <c r="I76" s="9"/>
      <c r="J76" s="19"/>
      <c r="K76" s="21"/>
      <c r="L76" s="9"/>
      <c r="M76" s="22"/>
      <c r="N76" s="9"/>
      <c r="O76" s="22"/>
      <c r="P76" s="21"/>
      <c r="Q76" s="21"/>
      <c r="R76" s="21"/>
      <c r="S76" s="21"/>
      <c r="T76" s="21"/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/>
      <c r="E77" s="9"/>
      <c r="F77" s="9"/>
      <c r="G77" s="17">
        <f t="shared" si="5"/>
        <v>0</v>
      </c>
      <c r="H77" s="20"/>
      <c r="I77" s="9"/>
      <c r="J77" s="19"/>
      <c r="K77" s="21"/>
      <c r="L77" s="9"/>
      <c r="M77" s="22"/>
      <c r="N77" s="9"/>
      <c r="O77" s="22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/>
      <c r="E79" s="9"/>
      <c r="F79" s="9"/>
      <c r="G79" s="17">
        <f t="shared" si="5"/>
        <v>0</v>
      </c>
      <c r="H79" s="20"/>
      <c r="I79" s="9"/>
      <c r="J79" s="19"/>
      <c r="K79" s="21"/>
      <c r="L79" s="9"/>
      <c r="M79" s="22"/>
      <c r="N79" s="9"/>
      <c r="O79" s="22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/>
      <c r="E82" s="9"/>
      <c r="F82" s="9"/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/>
      <c r="E83" s="9"/>
      <c r="F83" s="9"/>
      <c r="G83" s="17">
        <f t="shared" si="7"/>
        <v>0</v>
      </c>
      <c r="H83" s="20">
        <v>1000</v>
      </c>
      <c r="I83" s="9">
        <v>1000</v>
      </c>
      <c r="J83" s="19">
        <v>1000</v>
      </c>
      <c r="K83" s="21"/>
      <c r="L83" s="9"/>
      <c r="M83" s="22"/>
      <c r="N83" s="9"/>
      <c r="O83" s="22">
        <v>500</v>
      </c>
      <c r="P83" s="21"/>
      <c r="Q83" s="21"/>
      <c r="R83" s="21"/>
      <c r="S83" s="21"/>
      <c r="T83" s="21">
        <v>500</v>
      </c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/>
      <c r="E85" s="9"/>
      <c r="F85" s="9"/>
      <c r="G85" s="17">
        <f t="shared" si="7"/>
        <v>0</v>
      </c>
      <c r="H85" s="20"/>
      <c r="I85" s="9"/>
      <c r="J85" s="19"/>
      <c r="K85" s="21"/>
      <c r="L85" s="9"/>
      <c r="M85" s="22"/>
      <c r="N85" s="9"/>
      <c r="O85" s="22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/>
      <c r="E86" s="9"/>
      <c r="F86" s="9"/>
      <c r="G86" s="17">
        <f t="shared" si="7"/>
        <v>0</v>
      </c>
      <c r="H86" s="20"/>
      <c r="I86" s="9"/>
      <c r="J86" s="19"/>
      <c r="K86" s="21"/>
      <c r="L86" s="9"/>
      <c r="M86" s="22"/>
      <c r="N86" s="9"/>
      <c r="O86" s="22"/>
      <c r="P86" s="21"/>
      <c r="Q86" s="21"/>
      <c r="R86" s="21"/>
      <c r="S86" s="21"/>
      <c r="T86" s="21"/>
      <c r="U86" s="21"/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3.5" customHeight="1" x14ac:dyDescent="0.15">
      <c r="B87" s="7" t="s">
        <v>74</v>
      </c>
      <c r="C87" s="8" t="str">
        <f t="shared" si="6"/>
        <v>(5306) AWARDS</v>
      </c>
      <c r="D87" s="9">
        <v>1000</v>
      </c>
      <c r="E87" s="9">
        <v>1000</v>
      </c>
      <c r="F87" s="9">
        <v>4000</v>
      </c>
      <c r="G87" s="17">
        <f t="shared" si="7"/>
        <v>500</v>
      </c>
      <c r="H87" s="20">
        <v>1000</v>
      </c>
      <c r="I87" s="9">
        <v>2000</v>
      </c>
      <c r="J87" s="19">
        <v>2000</v>
      </c>
      <c r="K87" s="21"/>
      <c r="L87" s="9"/>
      <c r="M87" s="22"/>
      <c r="N87" s="9">
        <v>1000</v>
      </c>
      <c r="O87" s="22"/>
      <c r="P87" s="21"/>
      <c r="Q87" s="21"/>
      <c r="R87" s="21"/>
      <c r="S87" s="21">
        <v>1000</v>
      </c>
      <c r="T87" s="21"/>
      <c r="U87" s="21">
        <v>0</v>
      </c>
      <c r="V87" s="21"/>
      <c r="W87" s="23"/>
      <c r="X87" s="23"/>
      <c r="Y87" s="23"/>
      <c r="Z87" s="23">
        <v>500</v>
      </c>
      <c r="AA87" s="23"/>
      <c r="AB87" s="23"/>
      <c r="AC87" s="23"/>
      <c r="AD87" s="23"/>
      <c r="AE87" s="23"/>
      <c r="AF87" s="23">
        <v>500</v>
      </c>
      <c r="AG87" s="23"/>
      <c r="AH87" s="23"/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/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/>
      <c r="E90" s="9"/>
      <c r="F90" s="9"/>
      <c r="G90" s="17">
        <f t="shared" si="7"/>
        <v>0</v>
      </c>
      <c r="H90" s="20"/>
      <c r="I90" s="9"/>
      <c r="J90" s="19"/>
      <c r="K90" s="21"/>
      <c r="L90" s="9"/>
      <c r="M90" s="22"/>
      <c r="N90" s="9"/>
      <c r="O90" s="22"/>
      <c r="P90" s="21"/>
      <c r="Q90" s="21"/>
      <c r="R90" s="21"/>
      <c r="S90" s="21"/>
      <c r="T90" s="21"/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/>
      <c r="E93" s="9"/>
      <c r="F93" s="9"/>
      <c r="G93" s="17">
        <f t="shared" si="7"/>
        <v>0</v>
      </c>
      <c r="H93" s="20"/>
      <c r="I93" s="9"/>
      <c r="J93" s="19"/>
      <c r="K93" s="21"/>
      <c r="L93" s="9"/>
      <c r="M93" s="22"/>
      <c r="N93" s="9"/>
      <c r="O93" s="22"/>
      <c r="P93" s="21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>
        <v>0</v>
      </c>
      <c r="J94" s="19">
        <v>0</v>
      </c>
      <c r="K94" s="21"/>
      <c r="L94" s="9"/>
      <c r="M94" s="22"/>
      <c r="N94" s="9"/>
      <c r="O94" s="22"/>
      <c r="P94" s="21"/>
      <c r="Q94" s="21"/>
      <c r="R94" s="21">
        <v>0</v>
      </c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>
        <v>2078.37</v>
      </c>
      <c r="E95" s="9"/>
      <c r="F95" s="9"/>
      <c r="G95" s="17">
        <f t="shared" si="7"/>
        <v>0</v>
      </c>
      <c r="H95" s="20"/>
      <c r="I95" s="9">
        <v>500</v>
      </c>
      <c r="J95" s="19">
        <v>500</v>
      </c>
      <c r="K95" s="21">
        <v>0</v>
      </c>
      <c r="L95" s="9">
        <v>500</v>
      </c>
      <c r="M95" s="22">
        <v>0</v>
      </c>
      <c r="N95" s="9">
        <v>0</v>
      </c>
      <c r="O95" s="22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/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/>
      <c r="E107" s="9"/>
      <c r="F107" s="9"/>
      <c r="G107" s="17">
        <f t="shared" si="7"/>
        <v>0</v>
      </c>
      <c r="H107" s="20"/>
      <c r="I107" s="9"/>
      <c r="J107" s="19"/>
      <c r="K107" s="21"/>
      <c r="L107" s="9"/>
      <c r="M107" s="22"/>
      <c r="N107" s="9"/>
      <c r="O107" s="22"/>
      <c r="P107" s="21"/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/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/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/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/>
      <c r="E116" s="9"/>
      <c r="F116" s="9"/>
      <c r="G116" s="17">
        <f t="shared" si="9"/>
        <v>0</v>
      </c>
      <c r="H116" s="20"/>
      <c r="I116" s="9"/>
      <c r="J116" s="19"/>
      <c r="K116" s="21"/>
      <c r="L116" s="9"/>
      <c r="M116" s="22"/>
      <c r="N116" s="9"/>
      <c r="O116" s="22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/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>
        <v>23</v>
      </c>
      <c r="G123" s="17">
        <f t="shared" si="9"/>
        <v>0</v>
      </c>
      <c r="H123" s="20"/>
      <c r="I123" s="9">
        <v>100</v>
      </c>
      <c r="J123" s="19">
        <v>100</v>
      </c>
      <c r="K123" s="21">
        <v>0</v>
      </c>
      <c r="L123" s="9">
        <v>0</v>
      </c>
      <c r="M123" s="22">
        <v>0</v>
      </c>
      <c r="N123" s="9">
        <v>0</v>
      </c>
      <c r="O123" s="22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100</v>
      </c>
      <c r="V123" s="21">
        <v>0</v>
      </c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/>
      <c r="E125" s="9"/>
      <c r="F125" s="9"/>
      <c r="G125" s="17">
        <f t="shared" si="9"/>
        <v>0</v>
      </c>
      <c r="H125" s="20"/>
      <c r="I125" s="9"/>
      <c r="J125" s="19"/>
      <c r="K125" s="21"/>
      <c r="L125" s="9"/>
      <c r="M125" s="22"/>
      <c r="N125" s="9"/>
      <c r="O125" s="22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/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/>
      <c r="E136" s="9"/>
      <c r="F136" s="9"/>
      <c r="G136" s="17">
        <f t="shared" si="9"/>
        <v>0</v>
      </c>
      <c r="H136" s="20">
        <v>225</v>
      </c>
      <c r="I136" s="9"/>
      <c r="J136" s="19"/>
      <c r="K136" s="21"/>
      <c r="L136" s="9"/>
      <c r="M136" s="22"/>
      <c r="N136" s="9"/>
      <c r="O136" s="22"/>
      <c r="P136" s="21"/>
      <c r="Q136" s="21"/>
      <c r="R136" s="21"/>
      <c r="S136" s="21"/>
      <c r="T136" s="21"/>
      <c r="U136" s="21"/>
      <c r="V136" s="21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>
        <v>182</v>
      </c>
      <c r="E138" s="9">
        <v>207</v>
      </c>
      <c r="F138" s="9">
        <v>752</v>
      </c>
      <c r="G138" s="17">
        <f t="shared" si="9"/>
        <v>177</v>
      </c>
      <c r="H138" s="20"/>
      <c r="I138" s="9"/>
      <c r="J138" s="19">
        <v>100</v>
      </c>
      <c r="K138" s="21"/>
      <c r="L138" s="9"/>
      <c r="M138" s="22"/>
      <c r="N138" s="9"/>
      <c r="O138" s="22"/>
      <c r="P138" s="21"/>
      <c r="Q138" s="21">
        <v>100</v>
      </c>
      <c r="R138" s="21"/>
      <c r="S138" s="21"/>
      <c r="T138" s="21"/>
      <c r="U138" s="21"/>
      <c r="V138" s="21"/>
      <c r="W138" s="23"/>
      <c r="X138" s="23"/>
      <c r="Y138" s="23"/>
      <c r="Z138" s="23">
        <v>177</v>
      </c>
      <c r="AA138" s="23"/>
      <c r="AB138" s="23">
        <v>30</v>
      </c>
      <c r="AC138" s="23"/>
      <c r="AD138" s="23"/>
      <c r="AE138" s="23"/>
      <c r="AF138" s="23"/>
      <c r="AG138" s="23"/>
      <c r="AH138" s="23"/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/>
      <c r="E141" s="9"/>
      <c r="F141" s="9"/>
      <c r="G141" s="17">
        <f t="shared" si="9"/>
        <v>0</v>
      </c>
      <c r="H141" s="20"/>
      <c r="I141" s="9"/>
      <c r="J141" s="19"/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/>
      <c r="E142" s="9"/>
      <c r="F142" s="9"/>
      <c r="G142" s="17">
        <f t="shared" si="9"/>
        <v>0</v>
      </c>
      <c r="H142" s="20"/>
      <c r="I142" s="9"/>
      <c r="J142" s="19"/>
      <c r="K142" s="21"/>
      <c r="L142" s="9"/>
      <c r="M142" s="22"/>
      <c r="N142" s="9"/>
      <c r="O142" s="22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>
        <v>10.58</v>
      </c>
      <c r="E145" s="9"/>
      <c r="F145" s="9">
        <v>2.5299999999999998</v>
      </c>
      <c r="G145" s="17">
        <f t="shared" ref="G145:G156" si="11">SUM(W145:AA145)</f>
        <v>0</v>
      </c>
      <c r="H145" s="20"/>
      <c r="I145" s="9"/>
      <c r="J145" s="19"/>
      <c r="K145" s="21"/>
      <c r="L145" s="9"/>
      <c r="M145" s="22"/>
      <c r="N145" s="9"/>
      <c r="O145" s="22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/>
      <c r="E146" s="9">
        <v>98.87</v>
      </c>
      <c r="F146" s="9"/>
      <c r="G146" s="17">
        <f t="shared" si="11"/>
        <v>0</v>
      </c>
      <c r="H146" s="20"/>
      <c r="I146" s="9">
        <v>0</v>
      </c>
      <c r="J146" s="19">
        <v>0</v>
      </c>
      <c r="K146" s="21"/>
      <c r="L146" s="9"/>
      <c r="M146" s="22"/>
      <c r="N146" s="9"/>
      <c r="O146" s="22">
        <v>0</v>
      </c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>
        <v>197.74</v>
      </c>
      <c r="AG146" s="23">
        <v>-98.87</v>
      </c>
      <c r="AH146" s="23"/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/>
      <c r="E147" s="9"/>
      <c r="F147" s="9"/>
      <c r="G147" s="17">
        <f t="shared" si="11"/>
        <v>0</v>
      </c>
      <c r="H147" s="20"/>
      <c r="I147" s="9"/>
      <c r="J147" s="19"/>
      <c r="K147" s="21"/>
      <c r="L147" s="9"/>
      <c r="M147" s="22"/>
      <c r="N147" s="9"/>
      <c r="O147" s="22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/>
      <c r="E149" s="9"/>
      <c r="F149" s="9"/>
      <c r="G149" s="17">
        <f t="shared" si="11"/>
        <v>0</v>
      </c>
      <c r="H149" s="20"/>
      <c r="I149" s="9"/>
      <c r="J149" s="19"/>
      <c r="K149" s="21"/>
      <c r="L149" s="9"/>
      <c r="M149" s="22"/>
      <c r="N149" s="9"/>
      <c r="O149" s="22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/>
      <c r="I152" s="9"/>
      <c r="J152" s="19"/>
      <c r="K152" s="21"/>
      <c r="L152" s="9"/>
      <c r="M152" s="22"/>
      <c r="N152" s="9"/>
      <c r="O152" s="22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/>
      <c r="E153" s="9"/>
      <c r="F153" s="9"/>
      <c r="G153" s="17">
        <f t="shared" si="11"/>
        <v>0</v>
      </c>
      <c r="H153" s="20"/>
      <c r="I153" s="9"/>
      <c r="J153" s="19"/>
      <c r="K153" s="21"/>
      <c r="L153" s="9"/>
      <c r="M153" s="22"/>
      <c r="N153" s="9"/>
      <c r="O153" s="22"/>
      <c r="P153" s="21"/>
      <c r="Q153" s="21"/>
      <c r="R153" s="21"/>
      <c r="S153" s="21"/>
      <c r="T153" s="21"/>
      <c r="U153" s="21"/>
      <c r="V153" s="21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/>
      <c r="E155" s="9"/>
      <c r="F155" s="9"/>
      <c r="G155" s="17">
        <f t="shared" si="11"/>
        <v>0</v>
      </c>
      <c r="H155" s="20"/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>
        <v>3270.95</v>
      </c>
      <c r="E156" s="25">
        <v>1305.8699999999999</v>
      </c>
      <c r="F156" s="25">
        <v>4777.53</v>
      </c>
      <c r="G156" s="35">
        <f t="shared" si="11"/>
        <v>677</v>
      </c>
      <c r="H156" s="27">
        <v>2225</v>
      </c>
      <c r="I156" s="28">
        <v>3600</v>
      </c>
      <c r="J156" s="29">
        <v>3700</v>
      </c>
      <c r="K156" s="30">
        <v>0</v>
      </c>
      <c r="L156" s="30">
        <v>500</v>
      </c>
      <c r="M156" s="30">
        <v>0</v>
      </c>
      <c r="N156" s="30">
        <v>1000</v>
      </c>
      <c r="O156" s="30">
        <v>500</v>
      </c>
      <c r="P156" s="30">
        <v>0</v>
      </c>
      <c r="Q156" s="30">
        <v>100</v>
      </c>
      <c r="R156" s="30">
        <v>0</v>
      </c>
      <c r="S156" s="30">
        <v>1000</v>
      </c>
      <c r="T156" s="25">
        <v>500</v>
      </c>
      <c r="U156" s="28">
        <v>100</v>
      </c>
      <c r="V156" s="30">
        <v>0</v>
      </c>
      <c r="W156" s="24"/>
      <c r="X156" s="24"/>
      <c r="Y156" s="24"/>
      <c r="Z156" s="24">
        <v>677</v>
      </c>
      <c r="AA156" s="24"/>
      <c r="AB156" s="24">
        <v>30</v>
      </c>
      <c r="AC156" s="24"/>
      <c r="AD156" s="24"/>
      <c r="AE156" s="24"/>
      <c r="AF156" s="24">
        <v>697.74</v>
      </c>
      <c r="AG156" s="24">
        <v>-98.87</v>
      </c>
      <c r="AH156" s="24"/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-3270.95</v>
      </c>
      <c r="E158" s="38">
        <f t="shared" si="12"/>
        <v>-1305.8699999999999</v>
      </c>
      <c r="F158" s="38">
        <f t="shared" si="12"/>
        <v>-4777.53</v>
      </c>
      <c r="G158" s="39">
        <f t="shared" si="12"/>
        <v>-677</v>
      </c>
      <c r="H158" s="40">
        <f t="shared" si="12"/>
        <v>-2225</v>
      </c>
      <c r="I158" s="41">
        <f t="shared" si="12"/>
        <v>-3600</v>
      </c>
      <c r="J158" s="42">
        <f t="shared" si="12"/>
        <v>-3700</v>
      </c>
      <c r="K158" s="43">
        <f t="shared" si="12"/>
        <v>0</v>
      </c>
      <c r="L158" s="43">
        <f t="shared" si="12"/>
        <v>-500</v>
      </c>
      <c r="M158" s="43">
        <f t="shared" si="12"/>
        <v>0</v>
      </c>
      <c r="N158" s="43">
        <f t="shared" si="12"/>
        <v>-1000</v>
      </c>
      <c r="O158" s="43">
        <f t="shared" si="12"/>
        <v>-500</v>
      </c>
      <c r="P158" s="43">
        <f t="shared" si="12"/>
        <v>0</v>
      </c>
      <c r="Q158" s="43">
        <f t="shared" si="12"/>
        <v>-100</v>
      </c>
      <c r="R158" s="43">
        <f t="shared" si="12"/>
        <v>0</v>
      </c>
      <c r="S158" s="43">
        <f t="shared" si="12"/>
        <v>-1000</v>
      </c>
      <c r="T158" s="38">
        <f t="shared" si="12"/>
        <v>-500</v>
      </c>
      <c r="U158" s="41">
        <f t="shared" si="12"/>
        <v>-100</v>
      </c>
      <c r="V158" s="43">
        <f t="shared" si="12"/>
        <v>0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/>
      <c r="E160" s="45"/>
      <c r="F160" s="45"/>
      <c r="G160" s="4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2469" priority="1" operator="greaterThan">
      <formula>1000</formula>
    </cfRule>
  </conditionalFormatting>
  <conditionalFormatting sqref="E10">
    <cfRule type="cellIs" dxfId="2468" priority="2" operator="greaterThan">
      <formula>1000</formula>
    </cfRule>
  </conditionalFormatting>
  <conditionalFormatting sqref="F10">
    <cfRule type="cellIs" dxfId="2467" priority="3" operator="greaterThan">
      <formula>1000</formula>
    </cfRule>
  </conditionalFormatting>
  <conditionalFormatting sqref="G10">
    <cfRule type="cellIs" dxfId="2466" priority="4" operator="greaterThan">
      <formula>1000</formula>
    </cfRule>
  </conditionalFormatting>
  <conditionalFormatting sqref="H10">
    <cfRule type="cellIs" dxfId="2465" priority="5" operator="greaterThan">
      <formula>1000</formula>
    </cfRule>
  </conditionalFormatting>
  <conditionalFormatting sqref="I10">
    <cfRule type="cellIs" dxfId="2464" priority="6" operator="greaterThan">
      <formula>1000</formula>
    </cfRule>
  </conditionalFormatting>
  <conditionalFormatting sqref="J10">
    <cfRule type="cellIs" dxfId="2463" priority="7" operator="greaterThan">
      <formula>1000</formula>
    </cfRule>
  </conditionalFormatting>
  <conditionalFormatting sqref="K10">
    <cfRule type="cellIs" dxfId="2462" priority="8" operator="greaterThan">
      <formula>1000</formula>
    </cfRule>
  </conditionalFormatting>
  <conditionalFormatting sqref="L10">
    <cfRule type="cellIs" dxfId="2461" priority="9" operator="greaterThan">
      <formula>1000</formula>
    </cfRule>
  </conditionalFormatting>
  <conditionalFormatting sqref="M10">
    <cfRule type="cellIs" dxfId="2460" priority="10" operator="greaterThan">
      <formula>1000</formula>
    </cfRule>
  </conditionalFormatting>
  <conditionalFormatting sqref="N10">
    <cfRule type="cellIs" dxfId="2459" priority="11" operator="greaterThan">
      <formula>1000</formula>
    </cfRule>
  </conditionalFormatting>
  <conditionalFormatting sqref="O10">
    <cfRule type="cellIs" dxfId="2458" priority="12" operator="greaterThan">
      <formula>1000</formula>
    </cfRule>
  </conditionalFormatting>
  <conditionalFormatting sqref="P10">
    <cfRule type="cellIs" dxfId="2457" priority="13" operator="greaterThan">
      <formula>1000</formula>
    </cfRule>
  </conditionalFormatting>
  <conditionalFormatting sqref="Q10">
    <cfRule type="cellIs" dxfId="2456" priority="14" operator="greaterThan">
      <formula>1000</formula>
    </cfRule>
  </conditionalFormatting>
  <conditionalFormatting sqref="R10">
    <cfRule type="cellIs" dxfId="2455" priority="15" operator="greaterThan">
      <formula>1000</formula>
    </cfRule>
  </conditionalFormatting>
  <conditionalFormatting sqref="S10">
    <cfRule type="cellIs" dxfId="2454" priority="16" operator="greaterThan">
      <formula>1000</formula>
    </cfRule>
  </conditionalFormatting>
  <conditionalFormatting sqref="T10">
    <cfRule type="cellIs" dxfId="2453" priority="17" operator="greaterThan">
      <formula>1000</formula>
    </cfRule>
  </conditionalFormatting>
  <conditionalFormatting sqref="U10">
    <cfRule type="cellIs" dxfId="2452" priority="18" operator="greaterThan">
      <formula>1000</formula>
    </cfRule>
  </conditionalFormatting>
  <conditionalFormatting sqref="V10">
    <cfRule type="cellIs" dxfId="2451" priority="19" operator="greaterThan">
      <formula>1000</formula>
    </cfRule>
  </conditionalFormatting>
  <conditionalFormatting sqref="D10">
    <cfRule type="cellIs" dxfId="2450" priority="20" operator="greaterThan">
      <formula>1000</formula>
    </cfRule>
  </conditionalFormatting>
  <conditionalFormatting sqref="E10">
    <cfRule type="cellIs" dxfId="2449" priority="21" operator="greaterThan">
      <formula>1000</formula>
    </cfRule>
  </conditionalFormatting>
  <conditionalFormatting sqref="F10">
    <cfRule type="cellIs" dxfId="2448" priority="22" operator="greaterThan">
      <formula>1000</formula>
    </cfRule>
  </conditionalFormatting>
  <conditionalFormatting sqref="G10">
    <cfRule type="cellIs" dxfId="2447" priority="23" operator="greaterThan">
      <formula>1000</formula>
    </cfRule>
  </conditionalFormatting>
  <conditionalFormatting sqref="H10">
    <cfRule type="cellIs" dxfId="2446" priority="24" operator="greaterThan">
      <formula>1000</formula>
    </cfRule>
  </conditionalFormatting>
  <conditionalFormatting sqref="I10">
    <cfRule type="cellIs" dxfId="2445" priority="25" operator="greaterThan">
      <formula>1000</formula>
    </cfRule>
  </conditionalFormatting>
  <conditionalFormatting sqref="J10">
    <cfRule type="cellIs" dxfId="2444" priority="26" operator="greaterThan">
      <formula>1000</formula>
    </cfRule>
  </conditionalFormatting>
  <conditionalFormatting sqref="K10">
    <cfRule type="cellIs" dxfId="2443" priority="27" operator="greaterThan">
      <formula>1000</formula>
    </cfRule>
  </conditionalFormatting>
  <conditionalFormatting sqref="L10">
    <cfRule type="cellIs" dxfId="2442" priority="28" operator="greaterThan">
      <formula>1000</formula>
    </cfRule>
  </conditionalFormatting>
  <conditionalFormatting sqref="M10">
    <cfRule type="cellIs" dxfId="2441" priority="29" operator="greaterThan">
      <formula>1000</formula>
    </cfRule>
  </conditionalFormatting>
  <conditionalFormatting sqref="N10">
    <cfRule type="cellIs" dxfId="2440" priority="30" operator="greaterThan">
      <formula>1000</formula>
    </cfRule>
  </conditionalFormatting>
  <conditionalFormatting sqref="O10">
    <cfRule type="cellIs" dxfId="2439" priority="31" operator="greaterThan">
      <formula>1000</formula>
    </cfRule>
  </conditionalFormatting>
  <conditionalFormatting sqref="P10">
    <cfRule type="cellIs" dxfId="2438" priority="32" operator="greaterThan">
      <formula>1000</formula>
    </cfRule>
  </conditionalFormatting>
  <conditionalFormatting sqref="Q10">
    <cfRule type="cellIs" dxfId="2437" priority="33" operator="greaterThan">
      <formula>1000</formula>
    </cfRule>
  </conditionalFormatting>
  <conditionalFormatting sqref="R10">
    <cfRule type="cellIs" dxfId="2436" priority="34" operator="greaterThan">
      <formula>1000</formula>
    </cfRule>
  </conditionalFormatting>
  <conditionalFormatting sqref="S10">
    <cfRule type="cellIs" dxfId="2435" priority="35" operator="greaterThan">
      <formula>1000</formula>
    </cfRule>
  </conditionalFormatting>
  <conditionalFormatting sqref="T10">
    <cfRule type="cellIs" dxfId="2434" priority="36" operator="greaterThan">
      <formula>1000</formula>
    </cfRule>
  </conditionalFormatting>
  <conditionalFormatting sqref="U10">
    <cfRule type="cellIs" dxfId="2433" priority="37" operator="greaterThan">
      <formula>1000</formula>
    </cfRule>
  </conditionalFormatting>
  <conditionalFormatting sqref="V10">
    <cfRule type="cellIs" dxfId="2432" priority="38" operator="greaterThan">
      <formula>1000</formula>
    </cfRule>
  </conditionalFormatting>
  <conditionalFormatting sqref="D10">
    <cfRule type="cellIs" dxfId="2431" priority="39" operator="greaterThan">
      <formula>1000</formula>
    </cfRule>
  </conditionalFormatting>
  <conditionalFormatting sqref="E10">
    <cfRule type="cellIs" dxfId="2430" priority="40" operator="greaterThan">
      <formula>1000</formula>
    </cfRule>
  </conditionalFormatting>
  <conditionalFormatting sqref="F10">
    <cfRule type="cellIs" dxfId="2429" priority="41" operator="greaterThan">
      <formula>1000</formula>
    </cfRule>
  </conditionalFormatting>
  <conditionalFormatting sqref="G10">
    <cfRule type="cellIs" dxfId="2428" priority="42" operator="greaterThan">
      <formula>1000</formula>
    </cfRule>
  </conditionalFormatting>
  <conditionalFormatting sqref="H10">
    <cfRule type="cellIs" dxfId="2427" priority="43" operator="greaterThan">
      <formula>1000</formula>
    </cfRule>
  </conditionalFormatting>
  <conditionalFormatting sqref="I10">
    <cfRule type="cellIs" dxfId="2426" priority="44" operator="greaterThan">
      <formula>1000</formula>
    </cfRule>
  </conditionalFormatting>
  <conditionalFormatting sqref="J10">
    <cfRule type="cellIs" dxfId="2425" priority="45" operator="greaterThan">
      <formula>1000</formula>
    </cfRule>
  </conditionalFormatting>
  <conditionalFormatting sqref="K10">
    <cfRule type="cellIs" dxfId="2424" priority="46" operator="greaterThan">
      <formula>1000</formula>
    </cfRule>
  </conditionalFormatting>
  <conditionalFormatting sqref="L10">
    <cfRule type="cellIs" dxfId="2423" priority="47" operator="greaterThan">
      <formula>1000</formula>
    </cfRule>
  </conditionalFormatting>
  <conditionalFormatting sqref="M10">
    <cfRule type="cellIs" dxfId="2422" priority="48" operator="greaterThan">
      <formula>1000</formula>
    </cfRule>
  </conditionalFormatting>
  <conditionalFormatting sqref="N10">
    <cfRule type="cellIs" dxfId="2421" priority="49" operator="greaterThan">
      <formula>1000</formula>
    </cfRule>
  </conditionalFormatting>
  <conditionalFormatting sqref="O10">
    <cfRule type="cellIs" dxfId="2420" priority="50" operator="greaterThan">
      <formula>1000</formula>
    </cfRule>
  </conditionalFormatting>
  <conditionalFormatting sqref="P10">
    <cfRule type="cellIs" dxfId="2419" priority="51" operator="greaterThan">
      <formula>1000</formula>
    </cfRule>
  </conditionalFormatting>
  <conditionalFormatting sqref="Q10">
    <cfRule type="cellIs" dxfId="2418" priority="52" operator="greaterThan">
      <formula>1000</formula>
    </cfRule>
  </conditionalFormatting>
  <conditionalFormatting sqref="R10">
    <cfRule type="cellIs" dxfId="2417" priority="53" operator="greaterThan">
      <formula>1000</formula>
    </cfRule>
  </conditionalFormatting>
  <conditionalFormatting sqref="S10">
    <cfRule type="cellIs" dxfId="2416" priority="54" operator="greaterThan">
      <formula>1000</formula>
    </cfRule>
  </conditionalFormatting>
  <conditionalFormatting sqref="T10">
    <cfRule type="cellIs" dxfId="2415" priority="55" operator="greaterThan">
      <formula>1000</formula>
    </cfRule>
  </conditionalFormatting>
  <conditionalFormatting sqref="U10">
    <cfRule type="cellIs" dxfId="2414" priority="56" operator="greaterThan">
      <formula>1000</formula>
    </cfRule>
  </conditionalFormatting>
  <conditionalFormatting sqref="V10">
    <cfRule type="cellIs" dxfId="2413" priority="57" operator="greaterThan">
      <formula>1000</formula>
    </cfRule>
  </conditionalFormatting>
  <conditionalFormatting sqref="D10">
    <cfRule type="cellIs" dxfId="2412" priority="58" operator="greaterThan">
      <formula>1000</formula>
    </cfRule>
  </conditionalFormatting>
  <conditionalFormatting sqref="E10">
    <cfRule type="cellIs" dxfId="2411" priority="59" operator="greaterThan">
      <formula>1000</formula>
    </cfRule>
  </conditionalFormatting>
  <conditionalFormatting sqref="F10">
    <cfRule type="cellIs" dxfId="2410" priority="60" operator="greaterThan">
      <formula>1000</formula>
    </cfRule>
  </conditionalFormatting>
  <conditionalFormatting sqref="G10">
    <cfRule type="cellIs" dxfId="2409" priority="61" operator="greaterThan">
      <formula>1000</formula>
    </cfRule>
  </conditionalFormatting>
  <conditionalFormatting sqref="H10">
    <cfRule type="cellIs" dxfId="2408" priority="62" operator="greaterThan">
      <formula>1000</formula>
    </cfRule>
  </conditionalFormatting>
  <conditionalFormatting sqref="I10">
    <cfRule type="cellIs" dxfId="2407" priority="63" operator="greaterThan">
      <formula>1000</formula>
    </cfRule>
  </conditionalFormatting>
  <conditionalFormatting sqref="J10">
    <cfRule type="cellIs" dxfId="2406" priority="64" operator="greaterThan">
      <formula>1000</formula>
    </cfRule>
  </conditionalFormatting>
  <conditionalFormatting sqref="K10">
    <cfRule type="cellIs" dxfId="2405" priority="65" operator="greaterThan">
      <formula>1000</formula>
    </cfRule>
  </conditionalFormatting>
  <conditionalFormatting sqref="L10">
    <cfRule type="cellIs" dxfId="2404" priority="66" operator="greaterThan">
      <formula>1000</formula>
    </cfRule>
  </conditionalFormatting>
  <conditionalFormatting sqref="M10">
    <cfRule type="cellIs" dxfId="2403" priority="67" operator="greaterThan">
      <formula>1000</formula>
    </cfRule>
  </conditionalFormatting>
  <conditionalFormatting sqref="N10">
    <cfRule type="cellIs" dxfId="2402" priority="68" operator="greaterThan">
      <formula>1000</formula>
    </cfRule>
  </conditionalFormatting>
  <conditionalFormatting sqref="O10">
    <cfRule type="cellIs" dxfId="2401" priority="69" operator="greaterThan">
      <formula>1000</formula>
    </cfRule>
  </conditionalFormatting>
  <conditionalFormatting sqref="P10">
    <cfRule type="cellIs" dxfId="2400" priority="70" operator="greaterThan">
      <formula>1000</formula>
    </cfRule>
  </conditionalFormatting>
  <conditionalFormatting sqref="Q10">
    <cfRule type="cellIs" dxfId="2399" priority="71" operator="greaterThan">
      <formula>1000</formula>
    </cfRule>
  </conditionalFormatting>
  <conditionalFormatting sqref="R10">
    <cfRule type="cellIs" dxfId="2398" priority="72" operator="greaterThan">
      <formula>1000</formula>
    </cfRule>
  </conditionalFormatting>
  <conditionalFormatting sqref="S10">
    <cfRule type="cellIs" dxfId="2397" priority="73" operator="greaterThan">
      <formula>1000</formula>
    </cfRule>
  </conditionalFormatting>
  <conditionalFormatting sqref="T10">
    <cfRule type="cellIs" dxfId="2396" priority="74" operator="greaterThan">
      <formula>1000</formula>
    </cfRule>
  </conditionalFormatting>
  <conditionalFormatting sqref="U10">
    <cfRule type="cellIs" dxfId="2395" priority="75" operator="greaterThan">
      <formula>1000</formula>
    </cfRule>
  </conditionalFormatting>
  <conditionalFormatting sqref="V10">
    <cfRule type="cellIs" dxfId="2394" priority="76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16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216</v>
      </c>
    </row>
    <row r="5" spans="1:36" ht="14.25" customHeight="1" x14ac:dyDescent="0.15">
      <c r="C5" s="50" t="s">
        <v>220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/>
      <c r="E11" s="9"/>
      <c r="F11" s="9"/>
      <c r="G11" s="17">
        <f t="shared" ref="G11:G46" si="2">SUM(W11:AA11)</f>
        <v>0</v>
      </c>
      <c r="H11" s="20"/>
      <c r="I11" s="9"/>
      <c r="J11" s="19"/>
      <c r="K11" s="21"/>
      <c r="L11" s="9"/>
      <c r="M11" s="22"/>
      <c r="N11" s="9"/>
      <c r="O11" s="22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/>
      <c r="E14" s="9"/>
      <c r="F14" s="9"/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/>
      <c r="E15" s="9"/>
      <c r="F15" s="9"/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/>
      <c r="E33" s="9"/>
      <c r="F33" s="9"/>
      <c r="G33" s="17">
        <f t="shared" si="2"/>
        <v>0</v>
      </c>
      <c r="H33" s="20"/>
      <c r="I33" s="9"/>
      <c r="J33" s="19"/>
      <c r="K33" s="21"/>
      <c r="L33" s="9"/>
      <c r="M33" s="22"/>
      <c r="N33" s="9"/>
      <c r="O33" s="22"/>
      <c r="P33" s="21"/>
      <c r="Q33" s="21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/>
      <c r="E34" s="9"/>
      <c r="F34" s="9"/>
      <c r="G34" s="17">
        <f t="shared" si="2"/>
        <v>0</v>
      </c>
      <c r="H34" s="20"/>
      <c r="I34" s="9"/>
      <c r="J34" s="19"/>
      <c r="K34" s="21"/>
      <c r="L34" s="9"/>
      <c r="M34" s="22"/>
      <c r="N34" s="9"/>
      <c r="O34" s="22"/>
      <c r="P34" s="21"/>
      <c r="Q34" s="21"/>
      <c r="R34" s="21"/>
      <c r="S34" s="21"/>
      <c r="T34" s="21"/>
      <c r="U34" s="21"/>
      <c r="V34" s="2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>
        <v>10750</v>
      </c>
      <c r="E39" s="9">
        <v>9750</v>
      </c>
      <c r="F39" s="9">
        <v>6500</v>
      </c>
      <c r="G39" s="17">
        <f t="shared" si="2"/>
        <v>2750</v>
      </c>
      <c r="H39" s="20">
        <v>13500</v>
      </c>
      <c r="I39" s="9">
        <v>7000</v>
      </c>
      <c r="J39" s="19">
        <v>7000</v>
      </c>
      <c r="K39" s="21"/>
      <c r="L39" s="9"/>
      <c r="M39" s="22"/>
      <c r="N39" s="9"/>
      <c r="O39" s="22"/>
      <c r="P39" s="21"/>
      <c r="Q39" s="21"/>
      <c r="R39" s="21"/>
      <c r="S39" s="21">
        <v>0</v>
      </c>
      <c r="T39" s="21">
        <v>7000</v>
      </c>
      <c r="U39" s="21"/>
      <c r="V39" s="21"/>
      <c r="W39" s="23">
        <v>-3750</v>
      </c>
      <c r="X39" s="23">
        <v>3500</v>
      </c>
      <c r="Y39" s="23"/>
      <c r="Z39" s="23">
        <v>3000</v>
      </c>
      <c r="AA39" s="23"/>
      <c r="AB39" s="23"/>
      <c r="AC39" s="23"/>
      <c r="AD39" s="23"/>
      <c r="AE39" s="23">
        <v>500</v>
      </c>
      <c r="AF39" s="23"/>
      <c r="AG39" s="23">
        <v>3000</v>
      </c>
      <c r="AH39" s="23">
        <v>3500</v>
      </c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/>
      <c r="E41" s="9"/>
      <c r="F41" s="9"/>
      <c r="G41" s="17">
        <f t="shared" si="2"/>
        <v>0</v>
      </c>
      <c r="H41" s="20"/>
      <c r="I41" s="9"/>
      <c r="J41" s="19"/>
      <c r="K41" s="21"/>
      <c r="L41" s="9"/>
      <c r="M41" s="22"/>
      <c r="N41" s="9"/>
      <c r="O41" s="22"/>
      <c r="P41" s="21"/>
      <c r="Q41" s="21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10750</v>
      </c>
      <c r="E47" s="25">
        <f t="shared" si="3"/>
        <v>9750</v>
      </c>
      <c r="F47" s="25">
        <f t="shared" si="3"/>
        <v>6500</v>
      </c>
      <c r="G47" s="26">
        <f t="shared" si="3"/>
        <v>2750</v>
      </c>
      <c r="H47" s="27">
        <f t="shared" si="3"/>
        <v>13500</v>
      </c>
      <c r="I47" s="28">
        <f t="shared" si="3"/>
        <v>7000</v>
      </c>
      <c r="J47" s="29">
        <f t="shared" si="3"/>
        <v>7000</v>
      </c>
      <c r="K47" s="30">
        <f t="shared" si="3"/>
        <v>0</v>
      </c>
      <c r="L47" s="30">
        <f t="shared" si="3"/>
        <v>0</v>
      </c>
      <c r="M47" s="30">
        <f t="shared" si="3"/>
        <v>0</v>
      </c>
      <c r="N47" s="30">
        <f t="shared" si="3"/>
        <v>0</v>
      </c>
      <c r="O47" s="30">
        <f t="shared" si="3"/>
        <v>0</v>
      </c>
      <c r="P47" s="30">
        <f t="shared" si="3"/>
        <v>0</v>
      </c>
      <c r="Q47" s="30">
        <f t="shared" si="3"/>
        <v>0</v>
      </c>
      <c r="R47" s="30">
        <f t="shared" si="3"/>
        <v>0</v>
      </c>
      <c r="S47" s="30">
        <f t="shared" si="3"/>
        <v>0</v>
      </c>
      <c r="T47" s="25">
        <f t="shared" si="3"/>
        <v>7000</v>
      </c>
      <c r="U47" s="28">
        <f t="shared" si="3"/>
        <v>0</v>
      </c>
      <c r="V47" s="30">
        <f t="shared" si="3"/>
        <v>0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/>
      <c r="E49" s="9"/>
      <c r="F49" s="9"/>
      <c r="G49" s="17">
        <f t="shared" ref="G49:G80" si="5">SUM(W49:AA49)</f>
        <v>0</v>
      </c>
      <c r="H49" s="20"/>
      <c r="I49" s="9"/>
      <c r="J49" s="19"/>
      <c r="K49" s="32"/>
      <c r="L49" s="33"/>
      <c r="M49" s="34"/>
      <c r="N49" s="33"/>
      <c r="O49" s="34"/>
      <c r="P49" s="32"/>
      <c r="Q49" s="32"/>
      <c r="R49" s="32"/>
      <c r="S49" s="32"/>
      <c r="T49" s="32"/>
      <c r="U49" s="32"/>
      <c r="V49" s="3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/>
      <c r="J51" s="19"/>
      <c r="K51" s="32"/>
      <c r="L51" s="33"/>
      <c r="M51" s="34"/>
      <c r="N51" s="33"/>
      <c r="O51" s="34"/>
      <c r="P51" s="32"/>
      <c r="Q51" s="32"/>
      <c r="R51" s="32"/>
      <c r="S51" s="32"/>
      <c r="T51" s="32"/>
      <c r="U51" s="32"/>
      <c r="V51" s="3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/>
      <c r="E54" s="9"/>
      <c r="F54" s="9"/>
      <c r="G54" s="17">
        <f t="shared" si="5"/>
        <v>0</v>
      </c>
      <c r="H54" s="20"/>
      <c r="I54" s="9">
        <v>0</v>
      </c>
      <c r="J54" s="19">
        <v>0</v>
      </c>
      <c r="K54" s="32">
        <v>0</v>
      </c>
      <c r="L54" s="33">
        <v>0</v>
      </c>
      <c r="M54" s="34">
        <v>0</v>
      </c>
      <c r="N54" s="33">
        <v>0</v>
      </c>
      <c r="O54" s="34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/>
      <c r="J55" s="19"/>
      <c r="K55" s="32"/>
      <c r="L55" s="33"/>
      <c r="M55" s="34"/>
      <c r="N55" s="33"/>
      <c r="O55" s="34"/>
      <c r="P55" s="32"/>
      <c r="Q55" s="32"/>
      <c r="R55" s="32"/>
      <c r="S55" s="32"/>
      <c r="T55" s="32"/>
      <c r="U55" s="32"/>
      <c r="V55" s="3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/>
      <c r="J56" s="19"/>
      <c r="K56" s="32"/>
      <c r="L56" s="33"/>
      <c r="M56" s="34"/>
      <c r="N56" s="33"/>
      <c r="O56" s="34"/>
      <c r="P56" s="32"/>
      <c r="Q56" s="32"/>
      <c r="R56" s="32"/>
      <c r="S56" s="32"/>
      <c r="T56" s="32"/>
      <c r="U56" s="32"/>
      <c r="V56" s="3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/>
      <c r="J57" s="19"/>
      <c r="K57" s="32"/>
      <c r="L57" s="33"/>
      <c r="M57" s="34"/>
      <c r="N57" s="33"/>
      <c r="O57" s="34"/>
      <c r="P57" s="32"/>
      <c r="Q57" s="32"/>
      <c r="R57" s="32"/>
      <c r="S57" s="32"/>
      <c r="T57" s="32"/>
      <c r="U57" s="32"/>
      <c r="V57" s="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/>
      <c r="J58" s="19"/>
      <c r="K58" s="32"/>
      <c r="L58" s="33"/>
      <c r="M58" s="34"/>
      <c r="N58" s="33"/>
      <c r="O58" s="34"/>
      <c r="P58" s="32"/>
      <c r="Q58" s="32"/>
      <c r="R58" s="32"/>
      <c r="S58" s="32"/>
      <c r="T58" s="32"/>
      <c r="U58" s="32"/>
      <c r="V58" s="3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/>
      <c r="E60" s="9"/>
      <c r="F60" s="9"/>
      <c r="G60" s="17">
        <f t="shared" si="5"/>
        <v>0</v>
      </c>
      <c r="H60" s="20"/>
      <c r="I60" s="9"/>
      <c r="J60" s="19"/>
      <c r="K60" s="21"/>
      <c r="L60" s="9"/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/>
      <c r="J61" s="19"/>
      <c r="K61" s="32"/>
      <c r="L61" s="33"/>
      <c r="M61" s="34"/>
      <c r="N61" s="33"/>
      <c r="O61" s="34"/>
      <c r="P61" s="32"/>
      <c r="Q61" s="32"/>
      <c r="R61" s="32"/>
      <c r="S61" s="32"/>
      <c r="T61" s="32"/>
      <c r="U61" s="32"/>
      <c r="V61" s="3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/>
      <c r="J62" s="19"/>
      <c r="K62" s="32"/>
      <c r="L62" s="33"/>
      <c r="M62" s="34"/>
      <c r="N62" s="33"/>
      <c r="O62" s="34"/>
      <c r="P62" s="32"/>
      <c r="Q62" s="32"/>
      <c r="R62" s="32"/>
      <c r="S62" s="32"/>
      <c r="T62" s="32"/>
      <c r="U62" s="32"/>
      <c r="V62" s="3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/>
      <c r="J63" s="19"/>
      <c r="K63" s="32"/>
      <c r="L63" s="33"/>
      <c r="M63" s="34"/>
      <c r="N63" s="33"/>
      <c r="O63" s="34"/>
      <c r="P63" s="32"/>
      <c r="Q63" s="32"/>
      <c r="R63" s="32"/>
      <c r="S63" s="32"/>
      <c r="T63" s="32"/>
      <c r="U63" s="32"/>
      <c r="V63" s="3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/>
      <c r="E68" s="9"/>
      <c r="F68" s="9"/>
      <c r="G68" s="17">
        <f t="shared" si="5"/>
        <v>0</v>
      </c>
      <c r="H68" s="20"/>
      <c r="I68" s="9"/>
      <c r="J68" s="19"/>
      <c r="K68" s="21"/>
      <c r="L68" s="9"/>
      <c r="M68" s="22"/>
      <c r="N68" s="9"/>
      <c r="O68" s="22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>
        <v>114</v>
      </c>
      <c r="E71" s="9">
        <v>199.5</v>
      </c>
      <c r="F71" s="9">
        <v>85.5</v>
      </c>
      <c r="G71" s="17">
        <f t="shared" si="5"/>
        <v>99.75</v>
      </c>
      <c r="H71" s="20">
        <v>125</v>
      </c>
      <c r="I71" s="9">
        <v>200</v>
      </c>
      <c r="J71" s="19">
        <v>200</v>
      </c>
      <c r="K71" s="21">
        <v>16.6666666666667</v>
      </c>
      <c r="L71" s="9">
        <v>16.6666666666667</v>
      </c>
      <c r="M71" s="22">
        <v>16.6666666666667</v>
      </c>
      <c r="N71" s="9">
        <v>16.6666666666667</v>
      </c>
      <c r="O71" s="22">
        <v>16.6666666666667</v>
      </c>
      <c r="P71" s="21">
        <v>16.6666666666667</v>
      </c>
      <c r="Q71" s="21">
        <v>16.6666666666667</v>
      </c>
      <c r="R71" s="21">
        <v>16.6666666666667</v>
      </c>
      <c r="S71" s="21">
        <v>16.6666666666667</v>
      </c>
      <c r="T71" s="21">
        <v>16.6666666666667</v>
      </c>
      <c r="U71" s="21">
        <v>16.6666666666667</v>
      </c>
      <c r="V71" s="21">
        <v>16.6666666666667</v>
      </c>
      <c r="W71" s="23"/>
      <c r="X71" s="23">
        <v>99.75</v>
      </c>
      <c r="Y71" s="23"/>
      <c r="Z71" s="23"/>
      <c r="AA71" s="23"/>
      <c r="AB71" s="23"/>
      <c r="AC71" s="23"/>
      <c r="AD71" s="23"/>
      <c r="AE71" s="23">
        <v>14.25</v>
      </c>
      <c r="AF71" s="23"/>
      <c r="AG71" s="23">
        <v>85.5</v>
      </c>
      <c r="AH71" s="23"/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>
        <v>260.54000000000002</v>
      </c>
      <c r="E74" s="9"/>
      <c r="F74" s="9">
        <v>43.98</v>
      </c>
      <c r="G74" s="17">
        <f t="shared" si="5"/>
        <v>0</v>
      </c>
      <c r="H74" s="20"/>
      <c r="I74" s="9">
        <v>300</v>
      </c>
      <c r="J74" s="19">
        <v>75</v>
      </c>
      <c r="K74" s="21"/>
      <c r="L74" s="9"/>
      <c r="M74" s="22"/>
      <c r="N74" s="9"/>
      <c r="O74" s="22"/>
      <c r="P74" s="21"/>
      <c r="Q74" s="21"/>
      <c r="R74" s="21"/>
      <c r="S74" s="21">
        <v>25</v>
      </c>
      <c r="T74" s="21">
        <v>50</v>
      </c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>
        <v>327.45999999999998</v>
      </c>
      <c r="E76" s="9"/>
      <c r="F76" s="9"/>
      <c r="G76" s="17">
        <f t="shared" si="5"/>
        <v>0</v>
      </c>
      <c r="H76" s="20"/>
      <c r="I76" s="9"/>
      <c r="J76" s="19"/>
      <c r="K76" s="21"/>
      <c r="L76" s="9"/>
      <c r="M76" s="22"/>
      <c r="N76" s="9"/>
      <c r="O76" s="22"/>
      <c r="P76" s="21"/>
      <c r="Q76" s="21"/>
      <c r="R76" s="21"/>
      <c r="S76" s="21"/>
      <c r="T76" s="21"/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>
        <v>911.44</v>
      </c>
      <c r="E77" s="9"/>
      <c r="F77" s="9"/>
      <c r="G77" s="17">
        <f t="shared" si="5"/>
        <v>0</v>
      </c>
      <c r="H77" s="20"/>
      <c r="I77" s="9"/>
      <c r="J77" s="19"/>
      <c r="K77" s="21"/>
      <c r="L77" s="9"/>
      <c r="M77" s="22"/>
      <c r="N77" s="9"/>
      <c r="O77" s="22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/>
      <c r="E79" s="9"/>
      <c r="F79" s="9"/>
      <c r="G79" s="17">
        <f t="shared" si="5"/>
        <v>0</v>
      </c>
      <c r="H79" s="20"/>
      <c r="I79" s="9"/>
      <c r="J79" s="19"/>
      <c r="K79" s="21"/>
      <c r="L79" s="9"/>
      <c r="M79" s="22"/>
      <c r="N79" s="9"/>
      <c r="O79" s="22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/>
      <c r="E82" s="9"/>
      <c r="F82" s="9"/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/>
      <c r="E83" s="9"/>
      <c r="F83" s="9"/>
      <c r="G83" s="17">
        <f t="shared" si="7"/>
        <v>0</v>
      </c>
      <c r="H83" s="20"/>
      <c r="I83" s="9"/>
      <c r="J83" s="19"/>
      <c r="K83" s="21"/>
      <c r="L83" s="9"/>
      <c r="M83" s="22"/>
      <c r="N83" s="9"/>
      <c r="O83" s="22"/>
      <c r="P83" s="21"/>
      <c r="Q83" s="21"/>
      <c r="R83" s="21"/>
      <c r="S83" s="21"/>
      <c r="T83" s="21"/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/>
      <c r="E85" s="9"/>
      <c r="F85" s="9"/>
      <c r="G85" s="17">
        <f t="shared" si="7"/>
        <v>0</v>
      </c>
      <c r="H85" s="20"/>
      <c r="I85" s="9"/>
      <c r="J85" s="19"/>
      <c r="K85" s="21"/>
      <c r="L85" s="9"/>
      <c r="M85" s="22"/>
      <c r="N85" s="9"/>
      <c r="O85" s="22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/>
      <c r="E86" s="9"/>
      <c r="F86" s="9"/>
      <c r="G86" s="17">
        <f t="shared" si="7"/>
        <v>0</v>
      </c>
      <c r="H86" s="20"/>
      <c r="I86" s="9"/>
      <c r="J86" s="19"/>
      <c r="K86" s="21"/>
      <c r="L86" s="9"/>
      <c r="M86" s="22"/>
      <c r="N86" s="9"/>
      <c r="O86" s="22"/>
      <c r="P86" s="21"/>
      <c r="Q86" s="21"/>
      <c r="R86" s="21"/>
      <c r="S86" s="21"/>
      <c r="T86" s="21"/>
      <c r="U86" s="21"/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3.5" customHeight="1" x14ac:dyDescent="0.15">
      <c r="B87" s="7" t="s">
        <v>74</v>
      </c>
      <c r="C87" s="8" t="str">
        <f t="shared" si="6"/>
        <v>(5306) AWARDS</v>
      </c>
      <c r="D87" s="9">
        <v>11901.56</v>
      </c>
      <c r="E87" s="9">
        <v>5692</v>
      </c>
      <c r="F87" s="9">
        <v>5926.61</v>
      </c>
      <c r="G87" s="17">
        <f t="shared" si="7"/>
        <v>0</v>
      </c>
      <c r="H87" s="20">
        <v>10500</v>
      </c>
      <c r="I87" s="9">
        <v>5690</v>
      </c>
      <c r="J87" s="19">
        <v>5665</v>
      </c>
      <c r="K87" s="21"/>
      <c r="L87" s="9"/>
      <c r="M87" s="22"/>
      <c r="N87" s="9"/>
      <c r="O87" s="22"/>
      <c r="P87" s="21"/>
      <c r="Q87" s="21"/>
      <c r="R87" s="21"/>
      <c r="S87" s="21">
        <v>665</v>
      </c>
      <c r="T87" s="21">
        <v>5000</v>
      </c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>
        <v>5000</v>
      </c>
      <c r="AG87" s="23"/>
      <c r="AH87" s="23">
        <v>692</v>
      </c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/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/>
      <c r="E90" s="9"/>
      <c r="F90" s="9"/>
      <c r="G90" s="17">
        <f t="shared" si="7"/>
        <v>0</v>
      </c>
      <c r="H90" s="20"/>
      <c r="I90" s="9"/>
      <c r="J90" s="19"/>
      <c r="K90" s="21"/>
      <c r="L90" s="9"/>
      <c r="M90" s="22"/>
      <c r="N90" s="9"/>
      <c r="O90" s="22"/>
      <c r="P90" s="21"/>
      <c r="Q90" s="21"/>
      <c r="R90" s="21"/>
      <c r="S90" s="21"/>
      <c r="T90" s="21"/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/>
      <c r="E93" s="9"/>
      <c r="F93" s="9"/>
      <c r="G93" s="17">
        <f t="shared" si="7"/>
        <v>0</v>
      </c>
      <c r="H93" s="20"/>
      <c r="I93" s="9"/>
      <c r="J93" s="19"/>
      <c r="K93" s="21"/>
      <c r="L93" s="9"/>
      <c r="M93" s="22"/>
      <c r="N93" s="9"/>
      <c r="O93" s="22"/>
      <c r="P93" s="21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/>
      <c r="J94" s="19"/>
      <c r="K94" s="21"/>
      <c r="L94" s="9"/>
      <c r="M94" s="22"/>
      <c r="N94" s="9"/>
      <c r="O94" s="22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/>
      <c r="E95" s="9"/>
      <c r="F95" s="9"/>
      <c r="G95" s="17">
        <f t="shared" si="7"/>
        <v>0</v>
      </c>
      <c r="H95" s="20"/>
      <c r="I95" s="9"/>
      <c r="J95" s="19"/>
      <c r="K95" s="21"/>
      <c r="L95" s="9"/>
      <c r="M95" s="22"/>
      <c r="N95" s="9"/>
      <c r="O95" s="22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>
        <v>657</v>
      </c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/>
      <c r="E107" s="9"/>
      <c r="F107" s="9">
        <v>239.56</v>
      </c>
      <c r="G107" s="17">
        <f t="shared" si="7"/>
        <v>0</v>
      </c>
      <c r="H107" s="20"/>
      <c r="I107" s="9"/>
      <c r="J107" s="19"/>
      <c r="K107" s="21"/>
      <c r="L107" s="9"/>
      <c r="M107" s="22"/>
      <c r="N107" s="9"/>
      <c r="O107" s="22"/>
      <c r="P107" s="21"/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/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/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/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/>
      <c r="E116" s="9"/>
      <c r="F116" s="9"/>
      <c r="G116" s="17">
        <f t="shared" si="9"/>
        <v>0</v>
      </c>
      <c r="H116" s="20"/>
      <c r="I116" s="9"/>
      <c r="J116" s="19"/>
      <c r="K116" s="21"/>
      <c r="L116" s="9"/>
      <c r="M116" s="22"/>
      <c r="N116" s="9"/>
      <c r="O116" s="22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/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/>
      <c r="G123" s="17">
        <f t="shared" si="9"/>
        <v>0</v>
      </c>
      <c r="H123" s="20">
        <v>400</v>
      </c>
      <c r="I123" s="9"/>
      <c r="J123" s="19"/>
      <c r="K123" s="21"/>
      <c r="L123" s="9"/>
      <c r="M123" s="22"/>
      <c r="N123" s="9"/>
      <c r="O123" s="22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/>
      <c r="E125" s="9"/>
      <c r="F125" s="9"/>
      <c r="G125" s="17">
        <f t="shared" si="9"/>
        <v>0</v>
      </c>
      <c r="H125" s="20"/>
      <c r="I125" s="9"/>
      <c r="J125" s="19"/>
      <c r="K125" s="21"/>
      <c r="L125" s="9"/>
      <c r="M125" s="22"/>
      <c r="N125" s="9"/>
      <c r="O125" s="22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/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/>
      <c r="E136" s="9"/>
      <c r="F136" s="9"/>
      <c r="G136" s="17">
        <f t="shared" si="9"/>
        <v>0</v>
      </c>
      <c r="H136" s="20"/>
      <c r="I136" s="9"/>
      <c r="J136" s="19"/>
      <c r="K136" s="21"/>
      <c r="L136" s="9"/>
      <c r="M136" s="22"/>
      <c r="N136" s="9"/>
      <c r="O136" s="22"/>
      <c r="P136" s="21"/>
      <c r="Q136" s="21"/>
      <c r="R136" s="21"/>
      <c r="S136" s="21"/>
      <c r="T136" s="21"/>
      <c r="U136" s="21"/>
      <c r="V136" s="21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/>
      <c r="E138" s="9"/>
      <c r="F138" s="9"/>
      <c r="G138" s="17">
        <f t="shared" si="9"/>
        <v>0</v>
      </c>
      <c r="H138" s="20"/>
      <c r="I138" s="9"/>
      <c r="J138" s="19"/>
      <c r="K138" s="21"/>
      <c r="L138" s="9"/>
      <c r="M138" s="22"/>
      <c r="N138" s="9"/>
      <c r="O138" s="22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/>
      <c r="E141" s="9"/>
      <c r="F141" s="9"/>
      <c r="G141" s="17">
        <f t="shared" si="9"/>
        <v>0</v>
      </c>
      <c r="H141" s="20"/>
      <c r="I141" s="9"/>
      <c r="J141" s="19"/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/>
      <c r="E142" s="9"/>
      <c r="F142" s="9"/>
      <c r="G142" s="17">
        <f t="shared" si="9"/>
        <v>0</v>
      </c>
      <c r="H142" s="20"/>
      <c r="I142" s="9"/>
      <c r="J142" s="19"/>
      <c r="K142" s="21"/>
      <c r="L142" s="9"/>
      <c r="M142" s="22"/>
      <c r="N142" s="9"/>
      <c r="O142" s="22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/>
      <c r="E145" s="9">
        <v>3.57</v>
      </c>
      <c r="F145" s="9"/>
      <c r="G145" s="17">
        <f t="shared" ref="G145:G156" si="11">SUM(W145:AA145)</f>
        <v>3.57</v>
      </c>
      <c r="H145" s="20"/>
      <c r="I145" s="9"/>
      <c r="J145" s="19"/>
      <c r="K145" s="21"/>
      <c r="L145" s="9"/>
      <c r="M145" s="22"/>
      <c r="N145" s="9"/>
      <c r="O145" s="22"/>
      <c r="P145" s="21"/>
      <c r="Q145" s="21"/>
      <c r="R145" s="21"/>
      <c r="S145" s="21"/>
      <c r="T145" s="21"/>
      <c r="U145" s="21"/>
      <c r="V145" s="21"/>
      <c r="W145" s="23"/>
      <c r="X145" s="23">
        <v>3.57</v>
      </c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/>
      <c r="E146" s="9"/>
      <c r="F146" s="9"/>
      <c r="G146" s="17">
        <f t="shared" si="11"/>
        <v>0</v>
      </c>
      <c r="H146" s="20"/>
      <c r="I146" s="9"/>
      <c r="J146" s="19"/>
      <c r="K146" s="21"/>
      <c r="L146" s="9"/>
      <c r="M146" s="22"/>
      <c r="N146" s="9"/>
      <c r="O146" s="22"/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/>
      <c r="E147" s="9"/>
      <c r="F147" s="9"/>
      <c r="G147" s="17">
        <f t="shared" si="11"/>
        <v>0</v>
      </c>
      <c r="H147" s="20"/>
      <c r="I147" s="9"/>
      <c r="J147" s="19"/>
      <c r="K147" s="21"/>
      <c r="L147" s="9"/>
      <c r="M147" s="22"/>
      <c r="N147" s="9"/>
      <c r="O147" s="22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/>
      <c r="E149" s="9"/>
      <c r="F149" s="9"/>
      <c r="G149" s="17">
        <f t="shared" si="11"/>
        <v>0</v>
      </c>
      <c r="H149" s="20"/>
      <c r="I149" s="9"/>
      <c r="J149" s="19"/>
      <c r="K149" s="21"/>
      <c r="L149" s="9"/>
      <c r="M149" s="22"/>
      <c r="N149" s="9"/>
      <c r="O149" s="22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/>
      <c r="I152" s="9"/>
      <c r="J152" s="19"/>
      <c r="K152" s="21"/>
      <c r="L152" s="9"/>
      <c r="M152" s="22"/>
      <c r="N152" s="9"/>
      <c r="O152" s="22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/>
      <c r="E153" s="9"/>
      <c r="F153" s="9"/>
      <c r="G153" s="17">
        <f t="shared" si="11"/>
        <v>0</v>
      </c>
      <c r="H153" s="20"/>
      <c r="I153" s="9"/>
      <c r="J153" s="19"/>
      <c r="K153" s="21"/>
      <c r="L153" s="9"/>
      <c r="M153" s="22"/>
      <c r="N153" s="9"/>
      <c r="O153" s="22"/>
      <c r="P153" s="21"/>
      <c r="Q153" s="21"/>
      <c r="R153" s="21"/>
      <c r="S153" s="21"/>
      <c r="T153" s="21"/>
      <c r="U153" s="21"/>
      <c r="V153" s="21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/>
      <c r="E155" s="9"/>
      <c r="F155" s="9"/>
      <c r="G155" s="17">
        <f t="shared" si="11"/>
        <v>0</v>
      </c>
      <c r="H155" s="20"/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>
        <v>13515</v>
      </c>
      <c r="E156" s="25">
        <v>5895.07</v>
      </c>
      <c r="F156" s="25">
        <v>6295.65</v>
      </c>
      <c r="G156" s="35">
        <f t="shared" si="11"/>
        <v>103.32</v>
      </c>
      <c r="H156" s="27">
        <v>11682</v>
      </c>
      <c r="I156" s="28">
        <v>6190</v>
      </c>
      <c r="J156" s="29">
        <v>5940</v>
      </c>
      <c r="K156" s="30">
        <v>16.6666666666667</v>
      </c>
      <c r="L156" s="30">
        <v>16.6666666666667</v>
      </c>
      <c r="M156" s="30">
        <v>16.6666666666667</v>
      </c>
      <c r="N156" s="30">
        <v>16.6666666666667</v>
      </c>
      <c r="O156" s="30">
        <v>16.6666666666667</v>
      </c>
      <c r="P156" s="30">
        <v>16.6666666666667</v>
      </c>
      <c r="Q156" s="30">
        <v>16.6666666666667</v>
      </c>
      <c r="R156" s="30">
        <v>16.6666666666667</v>
      </c>
      <c r="S156" s="30">
        <v>706.66666666666697</v>
      </c>
      <c r="T156" s="25">
        <v>5066.6666666666697</v>
      </c>
      <c r="U156" s="28">
        <v>16.6666666666667</v>
      </c>
      <c r="V156" s="30">
        <v>16.6666666666667</v>
      </c>
      <c r="W156" s="24"/>
      <c r="X156" s="24">
        <v>103.32</v>
      </c>
      <c r="Y156" s="24"/>
      <c r="Z156" s="24"/>
      <c r="AA156" s="24"/>
      <c r="AB156" s="24"/>
      <c r="AC156" s="24"/>
      <c r="AD156" s="24"/>
      <c r="AE156" s="24">
        <v>14.25</v>
      </c>
      <c r="AF156" s="24">
        <v>5000</v>
      </c>
      <c r="AG156" s="24">
        <v>85.5</v>
      </c>
      <c r="AH156" s="24">
        <v>692</v>
      </c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-2765</v>
      </c>
      <c r="E158" s="38">
        <f t="shared" si="12"/>
        <v>3854.9300000000003</v>
      </c>
      <c r="F158" s="38">
        <f t="shared" si="12"/>
        <v>204.35000000000036</v>
      </c>
      <c r="G158" s="39">
        <f t="shared" si="12"/>
        <v>2646.68</v>
      </c>
      <c r="H158" s="40">
        <f t="shared" si="12"/>
        <v>1818</v>
      </c>
      <c r="I158" s="41">
        <f t="shared" si="12"/>
        <v>810</v>
      </c>
      <c r="J158" s="42">
        <f t="shared" si="12"/>
        <v>1060</v>
      </c>
      <c r="K158" s="43">
        <f t="shared" si="12"/>
        <v>-16.6666666666667</v>
      </c>
      <c r="L158" s="43">
        <f t="shared" si="12"/>
        <v>-16.6666666666667</v>
      </c>
      <c r="M158" s="43">
        <f t="shared" si="12"/>
        <v>-16.6666666666667</v>
      </c>
      <c r="N158" s="43">
        <f t="shared" si="12"/>
        <v>-16.6666666666667</v>
      </c>
      <c r="O158" s="43">
        <f t="shared" si="12"/>
        <v>-16.6666666666667</v>
      </c>
      <c r="P158" s="43">
        <f t="shared" si="12"/>
        <v>-16.6666666666667</v>
      </c>
      <c r="Q158" s="43">
        <f t="shared" si="12"/>
        <v>-16.6666666666667</v>
      </c>
      <c r="R158" s="43">
        <f t="shared" si="12"/>
        <v>-16.6666666666667</v>
      </c>
      <c r="S158" s="43">
        <f t="shared" si="12"/>
        <v>-706.66666666666697</v>
      </c>
      <c r="T158" s="38">
        <f t="shared" si="12"/>
        <v>1933.3333333333303</v>
      </c>
      <c r="U158" s="41">
        <f t="shared" si="12"/>
        <v>-16.6666666666667</v>
      </c>
      <c r="V158" s="43">
        <f t="shared" si="12"/>
        <v>-16.6666666666667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/>
      <c r="E160" s="45"/>
      <c r="F160" s="45"/>
      <c r="G160" s="4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2393" priority="1" operator="greaterThan">
      <formula>1000</formula>
    </cfRule>
  </conditionalFormatting>
  <conditionalFormatting sqref="E10">
    <cfRule type="cellIs" dxfId="2392" priority="2" operator="greaterThan">
      <formula>1000</formula>
    </cfRule>
  </conditionalFormatting>
  <conditionalFormatting sqref="F10">
    <cfRule type="cellIs" dxfId="2391" priority="3" operator="greaterThan">
      <formula>1000</formula>
    </cfRule>
  </conditionalFormatting>
  <conditionalFormatting sqref="G10">
    <cfRule type="cellIs" dxfId="2390" priority="4" operator="greaterThan">
      <formula>1000</formula>
    </cfRule>
  </conditionalFormatting>
  <conditionalFormatting sqref="H10">
    <cfRule type="cellIs" dxfId="2389" priority="5" operator="greaterThan">
      <formula>1000</formula>
    </cfRule>
  </conditionalFormatting>
  <conditionalFormatting sqref="I10">
    <cfRule type="cellIs" dxfId="2388" priority="6" operator="greaterThan">
      <formula>1000</formula>
    </cfRule>
  </conditionalFormatting>
  <conditionalFormatting sqref="J10">
    <cfRule type="cellIs" dxfId="2387" priority="7" operator="greaterThan">
      <formula>1000</formula>
    </cfRule>
  </conditionalFormatting>
  <conditionalFormatting sqref="K10">
    <cfRule type="cellIs" dxfId="2386" priority="8" operator="greaterThan">
      <formula>1000</formula>
    </cfRule>
  </conditionalFormatting>
  <conditionalFormatting sqref="L10">
    <cfRule type="cellIs" dxfId="2385" priority="9" operator="greaterThan">
      <formula>1000</formula>
    </cfRule>
  </conditionalFormatting>
  <conditionalFormatting sqref="M10">
    <cfRule type="cellIs" dxfId="2384" priority="10" operator="greaterThan">
      <formula>1000</formula>
    </cfRule>
  </conditionalFormatting>
  <conditionalFormatting sqref="N10">
    <cfRule type="cellIs" dxfId="2383" priority="11" operator="greaterThan">
      <formula>1000</formula>
    </cfRule>
  </conditionalFormatting>
  <conditionalFormatting sqref="O10">
    <cfRule type="cellIs" dxfId="2382" priority="12" operator="greaterThan">
      <formula>1000</formula>
    </cfRule>
  </conditionalFormatting>
  <conditionalFormatting sqref="P10">
    <cfRule type="cellIs" dxfId="2381" priority="13" operator="greaterThan">
      <formula>1000</formula>
    </cfRule>
  </conditionalFormatting>
  <conditionalFormatting sqref="Q10">
    <cfRule type="cellIs" dxfId="2380" priority="14" operator="greaterThan">
      <formula>1000</formula>
    </cfRule>
  </conditionalFormatting>
  <conditionalFormatting sqref="R10">
    <cfRule type="cellIs" dxfId="2379" priority="15" operator="greaterThan">
      <formula>1000</formula>
    </cfRule>
  </conditionalFormatting>
  <conditionalFormatting sqref="S10">
    <cfRule type="cellIs" dxfId="2378" priority="16" operator="greaterThan">
      <formula>1000</formula>
    </cfRule>
  </conditionalFormatting>
  <conditionalFormatting sqref="T10">
    <cfRule type="cellIs" dxfId="2377" priority="17" operator="greaterThan">
      <formula>1000</formula>
    </cfRule>
  </conditionalFormatting>
  <conditionalFormatting sqref="U10">
    <cfRule type="cellIs" dxfId="2376" priority="18" operator="greaterThan">
      <formula>1000</formula>
    </cfRule>
  </conditionalFormatting>
  <conditionalFormatting sqref="V10">
    <cfRule type="cellIs" dxfId="2375" priority="19" operator="greaterThan">
      <formula>1000</formula>
    </cfRule>
  </conditionalFormatting>
  <conditionalFormatting sqref="D10">
    <cfRule type="cellIs" dxfId="2374" priority="20" operator="greaterThan">
      <formula>1000</formula>
    </cfRule>
  </conditionalFormatting>
  <conditionalFormatting sqref="E10">
    <cfRule type="cellIs" dxfId="2373" priority="21" operator="greaterThan">
      <formula>1000</formula>
    </cfRule>
  </conditionalFormatting>
  <conditionalFormatting sqref="F10">
    <cfRule type="cellIs" dxfId="2372" priority="22" operator="greaterThan">
      <formula>1000</formula>
    </cfRule>
  </conditionalFormatting>
  <conditionalFormatting sqref="G10">
    <cfRule type="cellIs" dxfId="2371" priority="23" operator="greaterThan">
      <formula>1000</formula>
    </cfRule>
  </conditionalFormatting>
  <conditionalFormatting sqref="H10">
    <cfRule type="cellIs" dxfId="2370" priority="24" operator="greaterThan">
      <formula>1000</formula>
    </cfRule>
  </conditionalFormatting>
  <conditionalFormatting sqref="I10">
    <cfRule type="cellIs" dxfId="2369" priority="25" operator="greaterThan">
      <formula>1000</formula>
    </cfRule>
  </conditionalFormatting>
  <conditionalFormatting sqref="J10">
    <cfRule type="cellIs" dxfId="2368" priority="26" operator="greaterThan">
      <formula>1000</formula>
    </cfRule>
  </conditionalFormatting>
  <conditionalFormatting sqref="K10">
    <cfRule type="cellIs" dxfId="2367" priority="27" operator="greaterThan">
      <formula>1000</formula>
    </cfRule>
  </conditionalFormatting>
  <conditionalFormatting sqref="L10">
    <cfRule type="cellIs" dxfId="2366" priority="28" operator="greaterThan">
      <formula>1000</formula>
    </cfRule>
  </conditionalFormatting>
  <conditionalFormatting sqref="M10">
    <cfRule type="cellIs" dxfId="2365" priority="29" operator="greaterThan">
      <formula>1000</formula>
    </cfRule>
  </conditionalFormatting>
  <conditionalFormatting sqref="N10">
    <cfRule type="cellIs" dxfId="2364" priority="30" operator="greaterThan">
      <formula>1000</formula>
    </cfRule>
  </conditionalFormatting>
  <conditionalFormatting sqref="O10">
    <cfRule type="cellIs" dxfId="2363" priority="31" operator="greaterThan">
      <formula>1000</formula>
    </cfRule>
  </conditionalFormatting>
  <conditionalFormatting sqref="P10">
    <cfRule type="cellIs" dxfId="2362" priority="32" operator="greaterThan">
      <formula>1000</formula>
    </cfRule>
  </conditionalFormatting>
  <conditionalFormatting sqref="Q10">
    <cfRule type="cellIs" dxfId="2361" priority="33" operator="greaterThan">
      <formula>1000</formula>
    </cfRule>
  </conditionalFormatting>
  <conditionalFormatting sqref="R10">
    <cfRule type="cellIs" dxfId="2360" priority="34" operator="greaterThan">
      <formula>1000</formula>
    </cfRule>
  </conditionalFormatting>
  <conditionalFormatting sqref="S10">
    <cfRule type="cellIs" dxfId="2359" priority="35" operator="greaterThan">
      <formula>1000</formula>
    </cfRule>
  </conditionalFormatting>
  <conditionalFormatting sqref="T10">
    <cfRule type="cellIs" dxfId="2358" priority="36" operator="greaterThan">
      <formula>1000</formula>
    </cfRule>
  </conditionalFormatting>
  <conditionalFormatting sqref="U10">
    <cfRule type="cellIs" dxfId="2357" priority="37" operator="greaterThan">
      <formula>1000</formula>
    </cfRule>
  </conditionalFormatting>
  <conditionalFormatting sqref="V10">
    <cfRule type="cellIs" dxfId="2356" priority="38" operator="greaterThan">
      <formula>1000</formula>
    </cfRule>
  </conditionalFormatting>
  <conditionalFormatting sqref="D10">
    <cfRule type="cellIs" dxfId="2355" priority="39" operator="greaterThan">
      <formula>1000</formula>
    </cfRule>
  </conditionalFormatting>
  <conditionalFormatting sqref="E10">
    <cfRule type="cellIs" dxfId="2354" priority="40" operator="greaterThan">
      <formula>1000</formula>
    </cfRule>
  </conditionalFormatting>
  <conditionalFormatting sqref="F10">
    <cfRule type="cellIs" dxfId="2353" priority="41" operator="greaterThan">
      <formula>1000</formula>
    </cfRule>
  </conditionalFormatting>
  <conditionalFormatting sqref="G10">
    <cfRule type="cellIs" dxfId="2352" priority="42" operator="greaterThan">
      <formula>1000</formula>
    </cfRule>
  </conditionalFormatting>
  <conditionalFormatting sqref="H10">
    <cfRule type="cellIs" dxfId="2351" priority="43" operator="greaterThan">
      <formula>1000</formula>
    </cfRule>
  </conditionalFormatting>
  <conditionalFormatting sqref="I10">
    <cfRule type="cellIs" dxfId="2350" priority="44" operator="greaterThan">
      <formula>1000</formula>
    </cfRule>
  </conditionalFormatting>
  <conditionalFormatting sqref="J10">
    <cfRule type="cellIs" dxfId="2349" priority="45" operator="greaterThan">
      <formula>1000</formula>
    </cfRule>
  </conditionalFormatting>
  <conditionalFormatting sqref="K10">
    <cfRule type="cellIs" dxfId="2348" priority="46" operator="greaterThan">
      <formula>1000</formula>
    </cfRule>
  </conditionalFormatting>
  <conditionalFormatting sqref="L10">
    <cfRule type="cellIs" dxfId="2347" priority="47" operator="greaterThan">
      <formula>1000</formula>
    </cfRule>
  </conditionalFormatting>
  <conditionalFormatting sqref="M10">
    <cfRule type="cellIs" dxfId="2346" priority="48" operator="greaterThan">
      <formula>1000</formula>
    </cfRule>
  </conditionalFormatting>
  <conditionalFormatting sqref="N10">
    <cfRule type="cellIs" dxfId="2345" priority="49" operator="greaterThan">
      <formula>1000</formula>
    </cfRule>
  </conditionalFormatting>
  <conditionalFormatting sqref="O10">
    <cfRule type="cellIs" dxfId="2344" priority="50" operator="greaterThan">
      <formula>1000</formula>
    </cfRule>
  </conditionalFormatting>
  <conditionalFormatting sqref="P10">
    <cfRule type="cellIs" dxfId="2343" priority="51" operator="greaterThan">
      <formula>1000</formula>
    </cfRule>
  </conditionalFormatting>
  <conditionalFormatting sqref="Q10">
    <cfRule type="cellIs" dxfId="2342" priority="52" operator="greaterThan">
      <formula>1000</formula>
    </cfRule>
  </conditionalFormatting>
  <conditionalFormatting sqref="R10">
    <cfRule type="cellIs" dxfId="2341" priority="53" operator="greaterThan">
      <formula>1000</formula>
    </cfRule>
  </conditionalFormatting>
  <conditionalFormatting sqref="S10">
    <cfRule type="cellIs" dxfId="2340" priority="54" operator="greaterThan">
      <formula>1000</formula>
    </cfRule>
  </conditionalFormatting>
  <conditionalFormatting sqref="T10">
    <cfRule type="cellIs" dxfId="2339" priority="55" operator="greaterThan">
      <formula>1000</formula>
    </cfRule>
  </conditionalFormatting>
  <conditionalFormatting sqref="U10">
    <cfRule type="cellIs" dxfId="2338" priority="56" operator="greaterThan">
      <formula>1000</formula>
    </cfRule>
  </conditionalFormatting>
  <conditionalFormatting sqref="V10">
    <cfRule type="cellIs" dxfId="2337" priority="57" operator="greaterThan">
      <formula>1000</formula>
    </cfRule>
  </conditionalFormatting>
  <conditionalFormatting sqref="D10">
    <cfRule type="cellIs" dxfId="2336" priority="58" operator="greaterThan">
      <formula>1000</formula>
    </cfRule>
  </conditionalFormatting>
  <conditionalFormatting sqref="E10">
    <cfRule type="cellIs" dxfId="2335" priority="59" operator="greaterThan">
      <formula>1000</formula>
    </cfRule>
  </conditionalFormatting>
  <conditionalFormatting sqref="F10">
    <cfRule type="cellIs" dxfId="2334" priority="60" operator="greaterThan">
      <formula>1000</formula>
    </cfRule>
  </conditionalFormatting>
  <conditionalFormatting sqref="G10">
    <cfRule type="cellIs" dxfId="2333" priority="61" operator="greaterThan">
      <formula>1000</formula>
    </cfRule>
  </conditionalFormatting>
  <conditionalFormatting sqref="H10">
    <cfRule type="cellIs" dxfId="2332" priority="62" operator="greaterThan">
      <formula>1000</formula>
    </cfRule>
  </conditionalFormatting>
  <conditionalFormatting sqref="I10">
    <cfRule type="cellIs" dxfId="2331" priority="63" operator="greaterThan">
      <formula>1000</formula>
    </cfRule>
  </conditionalFormatting>
  <conditionalFormatting sqref="J10">
    <cfRule type="cellIs" dxfId="2330" priority="64" operator="greaterThan">
      <formula>1000</formula>
    </cfRule>
  </conditionalFormatting>
  <conditionalFormatting sqref="K10">
    <cfRule type="cellIs" dxfId="2329" priority="65" operator="greaterThan">
      <formula>1000</formula>
    </cfRule>
  </conditionalFormatting>
  <conditionalFormatting sqref="L10">
    <cfRule type="cellIs" dxfId="2328" priority="66" operator="greaterThan">
      <formula>1000</formula>
    </cfRule>
  </conditionalFormatting>
  <conditionalFormatting sqref="M10">
    <cfRule type="cellIs" dxfId="2327" priority="67" operator="greaterThan">
      <formula>1000</formula>
    </cfRule>
  </conditionalFormatting>
  <conditionalFormatting sqref="N10">
    <cfRule type="cellIs" dxfId="2326" priority="68" operator="greaterThan">
      <formula>1000</formula>
    </cfRule>
  </conditionalFormatting>
  <conditionalFormatting sqref="O10">
    <cfRule type="cellIs" dxfId="2325" priority="69" operator="greaterThan">
      <formula>1000</formula>
    </cfRule>
  </conditionalFormatting>
  <conditionalFormatting sqref="P10">
    <cfRule type="cellIs" dxfId="2324" priority="70" operator="greaterThan">
      <formula>1000</formula>
    </cfRule>
  </conditionalFormatting>
  <conditionalFormatting sqref="Q10">
    <cfRule type="cellIs" dxfId="2323" priority="71" operator="greaterThan">
      <formula>1000</formula>
    </cfRule>
  </conditionalFormatting>
  <conditionalFormatting sqref="R10">
    <cfRule type="cellIs" dxfId="2322" priority="72" operator="greaterThan">
      <formula>1000</formula>
    </cfRule>
  </conditionalFormatting>
  <conditionalFormatting sqref="S10">
    <cfRule type="cellIs" dxfId="2321" priority="73" operator="greaterThan">
      <formula>1000</formula>
    </cfRule>
  </conditionalFormatting>
  <conditionalFormatting sqref="T10">
    <cfRule type="cellIs" dxfId="2320" priority="74" operator="greaterThan">
      <formula>1000</formula>
    </cfRule>
  </conditionalFormatting>
  <conditionalFormatting sqref="U10">
    <cfRule type="cellIs" dxfId="2319" priority="75" operator="greaterThan">
      <formula>1000</formula>
    </cfRule>
  </conditionalFormatting>
  <conditionalFormatting sqref="V10">
    <cfRule type="cellIs" dxfId="2318" priority="76" operator="greaterThan">
      <formula>1000</formula>
    </cfRule>
  </conditionalFormatting>
  <conditionalFormatting sqref="D10">
    <cfRule type="cellIs" dxfId="2317" priority="77" operator="greaterThan">
      <formula>1000</formula>
    </cfRule>
  </conditionalFormatting>
  <conditionalFormatting sqref="E10">
    <cfRule type="cellIs" dxfId="2316" priority="78" operator="greaterThan">
      <formula>1000</formula>
    </cfRule>
  </conditionalFormatting>
  <conditionalFormatting sqref="F10">
    <cfRule type="cellIs" dxfId="2315" priority="79" operator="greaterThan">
      <formula>1000</formula>
    </cfRule>
  </conditionalFormatting>
  <conditionalFormatting sqref="G10">
    <cfRule type="cellIs" dxfId="2314" priority="80" operator="greaterThan">
      <formula>1000</formula>
    </cfRule>
  </conditionalFormatting>
  <conditionalFormatting sqref="H10">
    <cfRule type="cellIs" dxfId="2313" priority="81" operator="greaterThan">
      <formula>1000</formula>
    </cfRule>
  </conditionalFormatting>
  <conditionalFormatting sqref="I10">
    <cfRule type="cellIs" dxfId="2312" priority="82" operator="greaterThan">
      <formula>1000</formula>
    </cfRule>
  </conditionalFormatting>
  <conditionalFormatting sqref="J10">
    <cfRule type="cellIs" dxfId="2311" priority="83" operator="greaterThan">
      <formula>1000</formula>
    </cfRule>
  </conditionalFormatting>
  <conditionalFormatting sqref="K10">
    <cfRule type="cellIs" dxfId="2310" priority="84" operator="greaterThan">
      <formula>1000</formula>
    </cfRule>
  </conditionalFormatting>
  <conditionalFormatting sqref="L10">
    <cfRule type="cellIs" dxfId="2309" priority="85" operator="greaterThan">
      <formula>1000</formula>
    </cfRule>
  </conditionalFormatting>
  <conditionalFormatting sqref="M10">
    <cfRule type="cellIs" dxfId="2308" priority="86" operator="greaterThan">
      <formula>1000</formula>
    </cfRule>
  </conditionalFormatting>
  <conditionalFormatting sqref="N10">
    <cfRule type="cellIs" dxfId="2307" priority="87" operator="greaterThan">
      <formula>1000</formula>
    </cfRule>
  </conditionalFormatting>
  <conditionalFormatting sqref="O10">
    <cfRule type="cellIs" dxfId="2306" priority="88" operator="greaterThan">
      <formula>1000</formula>
    </cfRule>
  </conditionalFormatting>
  <conditionalFormatting sqref="P10">
    <cfRule type="cellIs" dxfId="2305" priority="89" operator="greaterThan">
      <formula>1000</formula>
    </cfRule>
  </conditionalFormatting>
  <conditionalFormatting sqref="Q10">
    <cfRule type="cellIs" dxfId="2304" priority="90" operator="greaterThan">
      <formula>1000</formula>
    </cfRule>
  </conditionalFormatting>
  <conditionalFormatting sqref="R10">
    <cfRule type="cellIs" dxfId="2303" priority="91" operator="greaterThan">
      <formula>1000</formula>
    </cfRule>
  </conditionalFormatting>
  <conditionalFormatting sqref="S10">
    <cfRule type="cellIs" dxfId="2302" priority="92" operator="greaterThan">
      <formula>1000</formula>
    </cfRule>
  </conditionalFormatting>
  <conditionalFormatting sqref="T10">
    <cfRule type="cellIs" dxfId="2301" priority="93" operator="greaterThan">
      <formula>1000</formula>
    </cfRule>
  </conditionalFormatting>
  <conditionalFormatting sqref="U10">
    <cfRule type="cellIs" dxfId="2300" priority="94" operator="greaterThan">
      <formula>1000</formula>
    </cfRule>
  </conditionalFormatting>
  <conditionalFormatting sqref="V10">
    <cfRule type="cellIs" dxfId="2299" priority="95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16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216</v>
      </c>
    </row>
    <row r="5" spans="1:36" ht="14.25" customHeight="1" x14ac:dyDescent="0.15">
      <c r="C5" s="50" t="s">
        <v>223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/>
      <c r="E11" s="9"/>
      <c r="F11" s="9"/>
      <c r="G11" s="17">
        <f t="shared" ref="G11:G46" si="2">SUM(W11:AA11)</f>
        <v>0</v>
      </c>
      <c r="H11" s="20"/>
      <c r="I11" s="9"/>
      <c r="J11" s="19"/>
      <c r="K11" s="21"/>
      <c r="L11" s="9"/>
      <c r="M11" s="22"/>
      <c r="N11" s="9"/>
      <c r="O11" s="22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/>
      <c r="E14" s="9"/>
      <c r="F14" s="9"/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/>
      <c r="E15" s="9"/>
      <c r="F15" s="9"/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/>
      <c r="E33" s="9"/>
      <c r="F33" s="9"/>
      <c r="G33" s="17">
        <f t="shared" si="2"/>
        <v>0</v>
      </c>
      <c r="H33" s="20"/>
      <c r="I33" s="9"/>
      <c r="J33" s="19"/>
      <c r="K33" s="21"/>
      <c r="L33" s="9"/>
      <c r="M33" s="22"/>
      <c r="N33" s="9"/>
      <c r="O33" s="22"/>
      <c r="P33" s="21"/>
      <c r="Q33" s="21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/>
      <c r="E34" s="9"/>
      <c r="F34" s="9"/>
      <c r="G34" s="17">
        <f t="shared" si="2"/>
        <v>0</v>
      </c>
      <c r="H34" s="20"/>
      <c r="I34" s="9"/>
      <c r="J34" s="19"/>
      <c r="K34" s="21"/>
      <c r="L34" s="9"/>
      <c r="M34" s="22"/>
      <c r="N34" s="9"/>
      <c r="O34" s="22"/>
      <c r="P34" s="21"/>
      <c r="Q34" s="21"/>
      <c r="R34" s="21"/>
      <c r="S34" s="21"/>
      <c r="T34" s="21"/>
      <c r="U34" s="21"/>
      <c r="V34" s="2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/>
      <c r="E39" s="9"/>
      <c r="F39" s="9"/>
      <c r="G39" s="17">
        <f t="shared" si="2"/>
        <v>0</v>
      </c>
      <c r="H39" s="20"/>
      <c r="I39" s="9"/>
      <c r="J39" s="19"/>
      <c r="K39" s="21"/>
      <c r="L39" s="9"/>
      <c r="M39" s="22"/>
      <c r="N39" s="9"/>
      <c r="O39" s="22"/>
      <c r="P39" s="21"/>
      <c r="Q39" s="21"/>
      <c r="R39" s="21"/>
      <c r="S39" s="21"/>
      <c r="T39" s="21"/>
      <c r="U39" s="21"/>
      <c r="V39" s="21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>
        <v>1963.76</v>
      </c>
      <c r="E41" s="9">
        <v>2912.05</v>
      </c>
      <c r="F41" s="9">
        <v>2414.98</v>
      </c>
      <c r="G41" s="17">
        <f t="shared" si="2"/>
        <v>648.83999999999992</v>
      </c>
      <c r="H41" s="20">
        <v>2000</v>
      </c>
      <c r="I41" s="9">
        <v>2000</v>
      </c>
      <c r="J41" s="19">
        <v>2000</v>
      </c>
      <c r="K41" s="21">
        <v>166.666666666667</v>
      </c>
      <c r="L41" s="9">
        <v>166.666666666667</v>
      </c>
      <c r="M41" s="22">
        <v>166.666666666667</v>
      </c>
      <c r="N41" s="9">
        <v>166.666666666667</v>
      </c>
      <c r="O41" s="22">
        <v>166.666666666667</v>
      </c>
      <c r="P41" s="21">
        <v>166.666666666667</v>
      </c>
      <c r="Q41" s="21">
        <v>166.666666666667</v>
      </c>
      <c r="R41" s="21">
        <v>166.666666666667</v>
      </c>
      <c r="S41" s="21">
        <v>166.666666666667</v>
      </c>
      <c r="T41" s="21">
        <v>166.666666666667</v>
      </c>
      <c r="U41" s="21">
        <v>166.666666666667</v>
      </c>
      <c r="V41" s="21">
        <v>166.666666666667</v>
      </c>
      <c r="W41" s="23">
        <v>-243.39</v>
      </c>
      <c r="X41" s="23">
        <v>252.8</v>
      </c>
      <c r="Y41" s="23"/>
      <c r="Z41" s="23">
        <v>639.42999999999995</v>
      </c>
      <c r="AA41" s="23">
        <v>0</v>
      </c>
      <c r="AB41" s="23"/>
      <c r="AC41" s="23">
        <v>238.36</v>
      </c>
      <c r="AD41" s="23">
        <v>0</v>
      </c>
      <c r="AE41" s="23">
        <v>137.62</v>
      </c>
      <c r="AF41" s="23">
        <v>464.12</v>
      </c>
      <c r="AG41" s="23">
        <v>628.48</v>
      </c>
      <c r="AH41" s="23">
        <v>794.63</v>
      </c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1963.76</v>
      </c>
      <c r="E47" s="25">
        <f t="shared" si="3"/>
        <v>2912.05</v>
      </c>
      <c r="F47" s="25">
        <f t="shared" si="3"/>
        <v>2414.98</v>
      </c>
      <c r="G47" s="26">
        <f t="shared" si="3"/>
        <v>648.83999999999992</v>
      </c>
      <c r="H47" s="27">
        <f t="shared" si="3"/>
        <v>2000</v>
      </c>
      <c r="I47" s="28">
        <f t="shared" si="3"/>
        <v>2000</v>
      </c>
      <c r="J47" s="29">
        <f t="shared" si="3"/>
        <v>2000</v>
      </c>
      <c r="K47" s="30">
        <f t="shared" si="3"/>
        <v>166.666666666667</v>
      </c>
      <c r="L47" s="30">
        <f t="shared" si="3"/>
        <v>166.666666666667</v>
      </c>
      <c r="M47" s="30">
        <f t="shared" si="3"/>
        <v>166.666666666667</v>
      </c>
      <c r="N47" s="30">
        <f t="shared" si="3"/>
        <v>166.666666666667</v>
      </c>
      <c r="O47" s="30">
        <f t="shared" si="3"/>
        <v>166.666666666667</v>
      </c>
      <c r="P47" s="30">
        <f t="shared" si="3"/>
        <v>166.666666666667</v>
      </c>
      <c r="Q47" s="30">
        <f t="shared" si="3"/>
        <v>166.666666666667</v>
      </c>
      <c r="R47" s="30">
        <f t="shared" si="3"/>
        <v>166.666666666667</v>
      </c>
      <c r="S47" s="30">
        <f t="shared" si="3"/>
        <v>166.666666666667</v>
      </c>
      <c r="T47" s="25">
        <f t="shared" si="3"/>
        <v>166.666666666667</v>
      </c>
      <c r="U47" s="28">
        <f t="shared" si="3"/>
        <v>166.666666666667</v>
      </c>
      <c r="V47" s="30">
        <f t="shared" si="3"/>
        <v>166.666666666667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/>
      <c r="E49" s="9"/>
      <c r="F49" s="9"/>
      <c r="G49" s="17">
        <f t="shared" ref="G49:G80" si="5">SUM(W49:AA49)</f>
        <v>0</v>
      </c>
      <c r="H49" s="20"/>
      <c r="I49" s="9"/>
      <c r="J49" s="19"/>
      <c r="K49" s="32"/>
      <c r="L49" s="33"/>
      <c r="M49" s="34"/>
      <c r="N49" s="33"/>
      <c r="O49" s="34"/>
      <c r="P49" s="32"/>
      <c r="Q49" s="32"/>
      <c r="R49" s="32"/>
      <c r="S49" s="32"/>
      <c r="T49" s="32"/>
      <c r="U49" s="32"/>
      <c r="V49" s="3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/>
      <c r="J51" s="19"/>
      <c r="K51" s="32"/>
      <c r="L51" s="33"/>
      <c r="M51" s="34"/>
      <c r="N51" s="33"/>
      <c r="O51" s="34"/>
      <c r="P51" s="32"/>
      <c r="Q51" s="32"/>
      <c r="R51" s="32"/>
      <c r="S51" s="32"/>
      <c r="T51" s="32"/>
      <c r="U51" s="32"/>
      <c r="V51" s="3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/>
      <c r="E54" s="9"/>
      <c r="F54" s="9"/>
      <c r="G54" s="17">
        <f t="shared" si="5"/>
        <v>0</v>
      </c>
      <c r="H54" s="20"/>
      <c r="I54" s="9">
        <v>0</v>
      </c>
      <c r="J54" s="19">
        <v>0</v>
      </c>
      <c r="K54" s="32">
        <v>0</v>
      </c>
      <c r="L54" s="33">
        <v>0</v>
      </c>
      <c r="M54" s="34">
        <v>0</v>
      </c>
      <c r="N54" s="33">
        <v>0</v>
      </c>
      <c r="O54" s="34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/>
      <c r="J55" s="19"/>
      <c r="K55" s="32"/>
      <c r="L55" s="33"/>
      <c r="M55" s="34"/>
      <c r="N55" s="33"/>
      <c r="O55" s="34"/>
      <c r="P55" s="32"/>
      <c r="Q55" s="32"/>
      <c r="R55" s="32"/>
      <c r="S55" s="32"/>
      <c r="T55" s="32"/>
      <c r="U55" s="32"/>
      <c r="V55" s="3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/>
      <c r="J56" s="19"/>
      <c r="K56" s="32"/>
      <c r="L56" s="33"/>
      <c r="M56" s="34"/>
      <c r="N56" s="33"/>
      <c r="O56" s="34"/>
      <c r="P56" s="32"/>
      <c r="Q56" s="32"/>
      <c r="R56" s="32"/>
      <c r="S56" s="32"/>
      <c r="T56" s="32"/>
      <c r="U56" s="32"/>
      <c r="V56" s="3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/>
      <c r="J57" s="19"/>
      <c r="K57" s="32"/>
      <c r="L57" s="33"/>
      <c r="M57" s="34"/>
      <c r="N57" s="33"/>
      <c r="O57" s="34"/>
      <c r="P57" s="32"/>
      <c r="Q57" s="32"/>
      <c r="R57" s="32"/>
      <c r="S57" s="32"/>
      <c r="T57" s="32"/>
      <c r="U57" s="32"/>
      <c r="V57" s="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/>
      <c r="J58" s="19"/>
      <c r="K58" s="32"/>
      <c r="L58" s="33"/>
      <c r="M58" s="34"/>
      <c r="N58" s="33"/>
      <c r="O58" s="34"/>
      <c r="P58" s="32"/>
      <c r="Q58" s="32"/>
      <c r="R58" s="32"/>
      <c r="S58" s="32"/>
      <c r="T58" s="32"/>
      <c r="U58" s="32"/>
      <c r="V58" s="3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/>
      <c r="E60" s="9"/>
      <c r="F60" s="9"/>
      <c r="G60" s="17">
        <f t="shared" si="5"/>
        <v>0</v>
      </c>
      <c r="H60" s="20"/>
      <c r="I60" s="9"/>
      <c r="J60" s="19"/>
      <c r="K60" s="21"/>
      <c r="L60" s="9"/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/>
      <c r="J61" s="19"/>
      <c r="K61" s="32"/>
      <c r="L61" s="33"/>
      <c r="M61" s="34"/>
      <c r="N61" s="33"/>
      <c r="O61" s="34"/>
      <c r="P61" s="32"/>
      <c r="Q61" s="32"/>
      <c r="R61" s="32"/>
      <c r="S61" s="32"/>
      <c r="T61" s="32"/>
      <c r="U61" s="32"/>
      <c r="V61" s="3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/>
      <c r="J62" s="19"/>
      <c r="K62" s="32"/>
      <c r="L62" s="33"/>
      <c r="M62" s="34"/>
      <c r="N62" s="33"/>
      <c r="O62" s="34"/>
      <c r="P62" s="32"/>
      <c r="Q62" s="32"/>
      <c r="R62" s="32"/>
      <c r="S62" s="32"/>
      <c r="T62" s="32"/>
      <c r="U62" s="32"/>
      <c r="V62" s="3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/>
      <c r="J63" s="19"/>
      <c r="K63" s="32"/>
      <c r="L63" s="33"/>
      <c r="M63" s="34"/>
      <c r="N63" s="33"/>
      <c r="O63" s="34"/>
      <c r="P63" s="32"/>
      <c r="Q63" s="32"/>
      <c r="R63" s="32"/>
      <c r="S63" s="32"/>
      <c r="T63" s="32"/>
      <c r="U63" s="32"/>
      <c r="V63" s="3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/>
      <c r="E68" s="9"/>
      <c r="F68" s="9"/>
      <c r="G68" s="17">
        <f t="shared" si="5"/>
        <v>0</v>
      </c>
      <c r="H68" s="20"/>
      <c r="I68" s="9"/>
      <c r="J68" s="19"/>
      <c r="K68" s="21"/>
      <c r="L68" s="9"/>
      <c r="M68" s="22"/>
      <c r="N68" s="9"/>
      <c r="O68" s="22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/>
      <c r="E71" s="9"/>
      <c r="F71" s="9"/>
      <c r="G71" s="17">
        <f t="shared" si="5"/>
        <v>0</v>
      </c>
      <c r="H71" s="20"/>
      <c r="I71" s="9"/>
      <c r="J71" s="19"/>
      <c r="K71" s="21"/>
      <c r="L71" s="9"/>
      <c r="M71" s="22"/>
      <c r="N71" s="9"/>
      <c r="O71" s="22"/>
      <c r="P71" s="21"/>
      <c r="Q71" s="21"/>
      <c r="R71" s="21"/>
      <c r="S71" s="21"/>
      <c r="T71" s="21"/>
      <c r="U71" s="21"/>
      <c r="V71" s="2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/>
      <c r="E74" s="9"/>
      <c r="F74" s="9"/>
      <c r="G74" s="17">
        <f t="shared" si="5"/>
        <v>0</v>
      </c>
      <c r="H74" s="20"/>
      <c r="I74" s="9"/>
      <c r="J74" s="19"/>
      <c r="K74" s="21"/>
      <c r="L74" s="9"/>
      <c r="M74" s="22"/>
      <c r="N74" s="9"/>
      <c r="O74" s="22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/>
      <c r="E76" s="9"/>
      <c r="F76" s="9"/>
      <c r="G76" s="17">
        <f t="shared" si="5"/>
        <v>0</v>
      </c>
      <c r="H76" s="20"/>
      <c r="I76" s="9"/>
      <c r="J76" s="19"/>
      <c r="K76" s="21"/>
      <c r="L76" s="9"/>
      <c r="M76" s="22"/>
      <c r="N76" s="9"/>
      <c r="O76" s="22"/>
      <c r="P76" s="21"/>
      <c r="Q76" s="21"/>
      <c r="R76" s="21"/>
      <c r="S76" s="21"/>
      <c r="T76" s="21"/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/>
      <c r="E77" s="9"/>
      <c r="F77" s="9"/>
      <c r="G77" s="17">
        <f t="shared" si="5"/>
        <v>0</v>
      </c>
      <c r="H77" s="20"/>
      <c r="I77" s="9"/>
      <c r="J77" s="19"/>
      <c r="K77" s="21"/>
      <c r="L77" s="9"/>
      <c r="M77" s="22"/>
      <c r="N77" s="9"/>
      <c r="O77" s="22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/>
      <c r="E79" s="9"/>
      <c r="F79" s="9"/>
      <c r="G79" s="17">
        <f t="shared" si="5"/>
        <v>0</v>
      </c>
      <c r="H79" s="20"/>
      <c r="I79" s="9"/>
      <c r="J79" s="19"/>
      <c r="K79" s="21"/>
      <c r="L79" s="9"/>
      <c r="M79" s="22"/>
      <c r="N79" s="9"/>
      <c r="O79" s="22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/>
      <c r="E82" s="9"/>
      <c r="F82" s="9"/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/>
      <c r="E83" s="9"/>
      <c r="F83" s="9"/>
      <c r="G83" s="17">
        <f t="shared" si="7"/>
        <v>0</v>
      </c>
      <c r="H83" s="20"/>
      <c r="I83" s="9"/>
      <c r="J83" s="19"/>
      <c r="K83" s="21"/>
      <c r="L83" s="9"/>
      <c r="M83" s="22"/>
      <c r="N83" s="9"/>
      <c r="O83" s="22"/>
      <c r="P83" s="21"/>
      <c r="Q83" s="21"/>
      <c r="R83" s="21"/>
      <c r="S83" s="21"/>
      <c r="T83" s="21"/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/>
      <c r="E85" s="9"/>
      <c r="F85" s="9"/>
      <c r="G85" s="17">
        <f t="shared" si="7"/>
        <v>0</v>
      </c>
      <c r="H85" s="20"/>
      <c r="I85" s="9"/>
      <c r="J85" s="19"/>
      <c r="K85" s="21"/>
      <c r="L85" s="9"/>
      <c r="M85" s="22"/>
      <c r="N85" s="9"/>
      <c r="O85" s="22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/>
      <c r="E86" s="9"/>
      <c r="F86" s="9"/>
      <c r="G86" s="17">
        <f t="shared" si="7"/>
        <v>0</v>
      </c>
      <c r="H86" s="20"/>
      <c r="I86" s="9"/>
      <c r="J86" s="19"/>
      <c r="K86" s="21"/>
      <c r="L86" s="9"/>
      <c r="M86" s="22"/>
      <c r="N86" s="9"/>
      <c r="O86" s="22"/>
      <c r="P86" s="21"/>
      <c r="Q86" s="21"/>
      <c r="R86" s="21"/>
      <c r="S86" s="21"/>
      <c r="T86" s="21"/>
      <c r="U86" s="21"/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3.5" customHeight="1" x14ac:dyDescent="0.15">
      <c r="B87" s="7" t="s">
        <v>74</v>
      </c>
      <c r="C87" s="8" t="str">
        <f t="shared" si="6"/>
        <v>(5306) AWARDS</v>
      </c>
      <c r="D87" s="9"/>
      <c r="E87" s="9"/>
      <c r="F87" s="9"/>
      <c r="G87" s="17">
        <f t="shared" si="7"/>
        <v>0</v>
      </c>
      <c r="H87" s="20"/>
      <c r="I87" s="9"/>
      <c r="J87" s="19"/>
      <c r="K87" s="21"/>
      <c r="L87" s="9"/>
      <c r="M87" s="22"/>
      <c r="N87" s="9"/>
      <c r="O87" s="22"/>
      <c r="P87" s="21"/>
      <c r="Q87" s="21"/>
      <c r="R87" s="21"/>
      <c r="S87" s="21"/>
      <c r="T87" s="21"/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/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/>
      <c r="E90" s="9"/>
      <c r="F90" s="9"/>
      <c r="G90" s="17">
        <f t="shared" si="7"/>
        <v>0</v>
      </c>
      <c r="H90" s="20"/>
      <c r="I90" s="9"/>
      <c r="J90" s="19"/>
      <c r="K90" s="21"/>
      <c r="L90" s="9"/>
      <c r="M90" s="22"/>
      <c r="N90" s="9"/>
      <c r="O90" s="22"/>
      <c r="P90" s="21"/>
      <c r="Q90" s="21"/>
      <c r="R90" s="21"/>
      <c r="S90" s="21"/>
      <c r="T90" s="21"/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>
        <v>1500</v>
      </c>
      <c r="E93" s="9">
        <v>1500</v>
      </c>
      <c r="F93" s="9">
        <v>1500</v>
      </c>
      <c r="G93" s="17">
        <f t="shared" si="7"/>
        <v>750</v>
      </c>
      <c r="H93" s="20">
        <v>3000</v>
      </c>
      <c r="I93" s="9">
        <v>1500</v>
      </c>
      <c r="J93" s="19">
        <v>1500</v>
      </c>
      <c r="K93" s="21"/>
      <c r="L93" s="9"/>
      <c r="M93" s="22"/>
      <c r="N93" s="9">
        <v>750</v>
      </c>
      <c r="O93" s="22"/>
      <c r="P93" s="21"/>
      <c r="Q93" s="21"/>
      <c r="R93" s="21"/>
      <c r="S93" s="21">
        <v>750</v>
      </c>
      <c r="T93" s="21"/>
      <c r="U93" s="21"/>
      <c r="V93" s="21"/>
      <c r="W93" s="23"/>
      <c r="X93" s="23"/>
      <c r="Y93" s="23"/>
      <c r="Z93" s="23">
        <v>750</v>
      </c>
      <c r="AA93" s="23"/>
      <c r="AB93" s="23"/>
      <c r="AC93" s="23"/>
      <c r="AD93" s="23"/>
      <c r="AE93" s="23"/>
      <c r="AF93" s="23">
        <v>750</v>
      </c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/>
      <c r="J94" s="19"/>
      <c r="K94" s="21"/>
      <c r="L94" s="9"/>
      <c r="M94" s="22"/>
      <c r="N94" s="9"/>
      <c r="O94" s="22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/>
      <c r="E95" s="9"/>
      <c r="F95" s="9"/>
      <c r="G95" s="17">
        <f t="shared" si="7"/>
        <v>0</v>
      </c>
      <c r="H95" s="20"/>
      <c r="I95" s="9"/>
      <c r="J95" s="19"/>
      <c r="K95" s="21"/>
      <c r="L95" s="9"/>
      <c r="M95" s="22"/>
      <c r="N95" s="9"/>
      <c r="O95" s="22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/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/>
      <c r="E107" s="9"/>
      <c r="F107" s="9"/>
      <c r="G107" s="17">
        <f t="shared" si="7"/>
        <v>0</v>
      </c>
      <c r="H107" s="20"/>
      <c r="I107" s="9"/>
      <c r="J107" s="19">
        <v>40</v>
      </c>
      <c r="K107" s="21"/>
      <c r="L107" s="9"/>
      <c r="M107" s="22"/>
      <c r="N107" s="9"/>
      <c r="O107" s="22"/>
      <c r="P107" s="21">
        <v>40</v>
      </c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/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/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/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/>
      <c r="E116" s="9"/>
      <c r="F116" s="9"/>
      <c r="G116" s="17">
        <f t="shared" si="9"/>
        <v>0</v>
      </c>
      <c r="H116" s="20"/>
      <c r="I116" s="9"/>
      <c r="J116" s="19"/>
      <c r="K116" s="21"/>
      <c r="L116" s="9"/>
      <c r="M116" s="22"/>
      <c r="N116" s="9"/>
      <c r="O116" s="22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/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/>
      <c r="G123" s="17">
        <f t="shared" si="9"/>
        <v>0</v>
      </c>
      <c r="H123" s="20"/>
      <c r="I123" s="9"/>
      <c r="J123" s="19"/>
      <c r="K123" s="21"/>
      <c r="L123" s="9"/>
      <c r="M123" s="22"/>
      <c r="N123" s="9"/>
      <c r="O123" s="22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/>
      <c r="E125" s="9"/>
      <c r="F125" s="9"/>
      <c r="G125" s="17">
        <f t="shared" si="9"/>
        <v>0</v>
      </c>
      <c r="H125" s="20"/>
      <c r="I125" s="9"/>
      <c r="J125" s="19"/>
      <c r="K125" s="21"/>
      <c r="L125" s="9"/>
      <c r="M125" s="22"/>
      <c r="N125" s="9"/>
      <c r="O125" s="22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/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/>
      <c r="E136" s="9"/>
      <c r="F136" s="9"/>
      <c r="G136" s="17">
        <f t="shared" si="9"/>
        <v>0</v>
      </c>
      <c r="H136" s="20"/>
      <c r="I136" s="9"/>
      <c r="J136" s="19"/>
      <c r="K136" s="21"/>
      <c r="L136" s="9"/>
      <c r="M136" s="22"/>
      <c r="N136" s="9"/>
      <c r="O136" s="22"/>
      <c r="P136" s="21"/>
      <c r="Q136" s="21"/>
      <c r="R136" s="21"/>
      <c r="S136" s="21"/>
      <c r="T136" s="21"/>
      <c r="U136" s="21"/>
      <c r="V136" s="21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/>
      <c r="E138" s="9"/>
      <c r="F138" s="9">
        <v>354</v>
      </c>
      <c r="G138" s="17">
        <f t="shared" si="9"/>
        <v>0</v>
      </c>
      <c r="H138" s="20"/>
      <c r="I138" s="9"/>
      <c r="J138" s="19"/>
      <c r="K138" s="21"/>
      <c r="L138" s="9"/>
      <c r="M138" s="22"/>
      <c r="N138" s="9"/>
      <c r="O138" s="22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/>
      <c r="E141" s="9"/>
      <c r="F141" s="9"/>
      <c r="G141" s="17">
        <f t="shared" si="9"/>
        <v>0</v>
      </c>
      <c r="H141" s="20"/>
      <c r="I141" s="9"/>
      <c r="J141" s="19"/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/>
      <c r="E142" s="9"/>
      <c r="F142" s="9"/>
      <c r="G142" s="17">
        <f t="shared" si="9"/>
        <v>0</v>
      </c>
      <c r="H142" s="20"/>
      <c r="I142" s="9"/>
      <c r="J142" s="19"/>
      <c r="K142" s="21"/>
      <c r="L142" s="9"/>
      <c r="M142" s="22"/>
      <c r="N142" s="9"/>
      <c r="O142" s="22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/>
      <c r="E145" s="9"/>
      <c r="F145" s="9"/>
      <c r="G145" s="17">
        <f t="shared" ref="G145:G156" si="11">SUM(W145:AA145)</f>
        <v>0</v>
      </c>
      <c r="H145" s="20"/>
      <c r="I145" s="9"/>
      <c r="J145" s="19"/>
      <c r="K145" s="21"/>
      <c r="L145" s="9"/>
      <c r="M145" s="22"/>
      <c r="N145" s="9"/>
      <c r="O145" s="22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/>
      <c r="E146" s="9"/>
      <c r="F146" s="9"/>
      <c r="G146" s="17">
        <f t="shared" si="11"/>
        <v>0</v>
      </c>
      <c r="H146" s="20"/>
      <c r="I146" s="9"/>
      <c r="J146" s="19"/>
      <c r="K146" s="21"/>
      <c r="L146" s="9"/>
      <c r="M146" s="22"/>
      <c r="N146" s="9"/>
      <c r="O146" s="22"/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>
        <v>2067</v>
      </c>
      <c r="E147" s="9">
        <v>1235</v>
      </c>
      <c r="F147" s="9">
        <v>2060</v>
      </c>
      <c r="G147" s="17">
        <f t="shared" si="11"/>
        <v>0</v>
      </c>
      <c r="H147" s="20">
        <v>3200</v>
      </c>
      <c r="I147" s="9">
        <v>3000</v>
      </c>
      <c r="J147" s="19">
        <v>2000</v>
      </c>
      <c r="K147" s="21">
        <v>500</v>
      </c>
      <c r="L147" s="9">
        <v>0</v>
      </c>
      <c r="M147" s="22">
        <v>0</v>
      </c>
      <c r="N147" s="9">
        <v>500</v>
      </c>
      <c r="O147" s="22">
        <v>0</v>
      </c>
      <c r="P147" s="21">
        <v>0</v>
      </c>
      <c r="Q147" s="21">
        <v>500</v>
      </c>
      <c r="R147" s="21">
        <v>0</v>
      </c>
      <c r="S147" s="21">
        <v>0</v>
      </c>
      <c r="T147" s="21">
        <v>500</v>
      </c>
      <c r="U147" s="21">
        <v>0</v>
      </c>
      <c r="V147" s="21">
        <v>0</v>
      </c>
      <c r="W147" s="23"/>
      <c r="X147" s="23"/>
      <c r="Y147" s="23"/>
      <c r="Z147" s="23"/>
      <c r="AA147" s="23"/>
      <c r="AB147" s="23"/>
      <c r="AC147" s="23"/>
      <c r="AD147" s="23"/>
      <c r="AE147" s="23">
        <v>1235</v>
      </c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/>
      <c r="E149" s="9"/>
      <c r="F149" s="9"/>
      <c r="G149" s="17">
        <f t="shared" si="11"/>
        <v>0</v>
      </c>
      <c r="H149" s="20"/>
      <c r="I149" s="9"/>
      <c r="J149" s="19"/>
      <c r="K149" s="21"/>
      <c r="L149" s="9"/>
      <c r="M149" s="22"/>
      <c r="N149" s="9"/>
      <c r="O149" s="22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/>
      <c r="I152" s="9"/>
      <c r="J152" s="19"/>
      <c r="K152" s="21"/>
      <c r="L152" s="9"/>
      <c r="M152" s="22"/>
      <c r="N152" s="9"/>
      <c r="O152" s="22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/>
      <c r="E153" s="9"/>
      <c r="F153" s="9"/>
      <c r="G153" s="17">
        <f t="shared" si="11"/>
        <v>0</v>
      </c>
      <c r="H153" s="20"/>
      <c r="I153" s="9"/>
      <c r="J153" s="19"/>
      <c r="K153" s="21"/>
      <c r="L153" s="9"/>
      <c r="M153" s="22"/>
      <c r="N153" s="9"/>
      <c r="O153" s="22"/>
      <c r="P153" s="21"/>
      <c r="Q153" s="21"/>
      <c r="R153" s="21"/>
      <c r="S153" s="21"/>
      <c r="T153" s="21"/>
      <c r="U153" s="21"/>
      <c r="V153" s="21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/>
      <c r="E155" s="9"/>
      <c r="F155" s="9"/>
      <c r="G155" s="17">
        <f t="shared" si="11"/>
        <v>0</v>
      </c>
      <c r="H155" s="20"/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>
        <v>3567</v>
      </c>
      <c r="E156" s="25">
        <v>2735</v>
      </c>
      <c r="F156" s="25">
        <v>3914</v>
      </c>
      <c r="G156" s="35">
        <f t="shared" si="11"/>
        <v>750</v>
      </c>
      <c r="H156" s="27">
        <v>6200</v>
      </c>
      <c r="I156" s="28">
        <v>4500</v>
      </c>
      <c r="J156" s="29">
        <v>3540</v>
      </c>
      <c r="K156" s="30">
        <v>500</v>
      </c>
      <c r="L156" s="30">
        <v>0</v>
      </c>
      <c r="M156" s="30">
        <v>0</v>
      </c>
      <c r="N156" s="30">
        <v>1250</v>
      </c>
      <c r="O156" s="30">
        <v>0</v>
      </c>
      <c r="P156" s="30">
        <v>40</v>
      </c>
      <c r="Q156" s="30">
        <v>500</v>
      </c>
      <c r="R156" s="30">
        <v>0</v>
      </c>
      <c r="S156" s="30">
        <v>750</v>
      </c>
      <c r="T156" s="25">
        <v>500</v>
      </c>
      <c r="U156" s="28">
        <v>0</v>
      </c>
      <c r="V156" s="30">
        <v>0</v>
      </c>
      <c r="W156" s="24"/>
      <c r="X156" s="24"/>
      <c r="Y156" s="24"/>
      <c r="Z156" s="24">
        <v>750</v>
      </c>
      <c r="AA156" s="24"/>
      <c r="AB156" s="24"/>
      <c r="AC156" s="24"/>
      <c r="AD156" s="24"/>
      <c r="AE156" s="24">
        <v>1235</v>
      </c>
      <c r="AF156" s="24">
        <v>750</v>
      </c>
      <c r="AG156" s="24"/>
      <c r="AH156" s="24"/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-1603.24</v>
      </c>
      <c r="E158" s="38">
        <f t="shared" si="12"/>
        <v>177.05000000000018</v>
      </c>
      <c r="F158" s="38">
        <f t="shared" si="12"/>
        <v>-1499.02</v>
      </c>
      <c r="G158" s="39">
        <f t="shared" si="12"/>
        <v>-101.16000000000008</v>
      </c>
      <c r="H158" s="40">
        <f t="shared" si="12"/>
        <v>-4200</v>
      </c>
      <c r="I158" s="41">
        <f t="shared" si="12"/>
        <v>-2500</v>
      </c>
      <c r="J158" s="42">
        <f t="shared" si="12"/>
        <v>-1540</v>
      </c>
      <c r="K158" s="43">
        <f t="shared" si="12"/>
        <v>-333.33333333333303</v>
      </c>
      <c r="L158" s="43">
        <f t="shared" si="12"/>
        <v>166.666666666667</v>
      </c>
      <c r="M158" s="43">
        <f t="shared" si="12"/>
        <v>166.666666666667</v>
      </c>
      <c r="N158" s="43">
        <f t="shared" si="12"/>
        <v>-1083.333333333333</v>
      </c>
      <c r="O158" s="43">
        <f t="shared" si="12"/>
        <v>166.666666666667</v>
      </c>
      <c r="P158" s="43">
        <f t="shared" si="12"/>
        <v>126.666666666667</v>
      </c>
      <c r="Q158" s="43">
        <f t="shared" si="12"/>
        <v>-333.33333333333303</v>
      </c>
      <c r="R158" s="43">
        <f t="shared" si="12"/>
        <v>166.666666666667</v>
      </c>
      <c r="S158" s="43">
        <f t="shared" si="12"/>
        <v>-583.33333333333303</v>
      </c>
      <c r="T158" s="38">
        <f t="shared" si="12"/>
        <v>-333.33333333333303</v>
      </c>
      <c r="U158" s="41">
        <f t="shared" si="12"/>
        <v>166.666666666667</v>
      </c>
      <c r="V158" s="43">
        <f t="shared" si="12"/>
        <v>166.666666666667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/>
      <c r="E160" s="45"/>
      <c r="F160" s="45"/>
      <c r="G160" s="4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2298" priority="1" operator="greaterThan">
      <formula>1000</formula>
    </cfRule>
  </conditionalFormatting>
  <conditionalFormatting sqref="E10">
    <cfRule type="cellIs" dxfId="2297" priority="2" operator="greaterThan">
      <formula>1000</formula>
    </cfRule>
  </conditionalFormatting>
  <conditionalFormatting sqref="F10">
    <cfRule type="cellIs" dxfId="2296" priority="3" operator="greaterThan">
      <formula>1000</formula>
    </cfRule>
  </conditionalFormatting>
  <conditionalFormatting sqref="G10">
    <cfRule type="cellIs" dxfId="2295" priority="4" operator="greaterThan">
      <formula>1000</formula>
    </cfRule>
  </conditionalFormatting>
  <conditionalFormatting sqref="H10">
    <cfRule type="cellIs" dxfId="2294" priority="5" operator="greaterThan">
      <formula>1000</formula>
    </cfRule>
  </conditionalFormatting>
  <conditionalFormatting sqref="I10">
    <cfRule type="cellIs" dxfId="2293" priority="6" operator="greaterThan">
      <formula>1000</formula>
    </cfRule>
  </conditionalFormatting>
  <conditionalFormatting sqref="J10">
    <cfRule type="cellIs" dxfId="2292" priority="7" operator="greaterThan">
      <formula>1000</formula>
    </cfRule>
  </conditionalFormatting>
  <conditionalFormatting sqref="K10">
    <cfRule type="cellIs" dxfId="2291" priority="8" operator="greaterThan">
      <formula>1000</formula>
    </cfRule>
  </conditionalFormatting>
  <conditionalFormatting sqref="L10">
    <cfRule type="cellIs" dxfId="2290" priority="9" operator="greaterThan">
      <formula>1000</formula>
    </cfRule>
  </conditionalFormatting>
  <conditionalFormatting sqref="M10">
    <cfRule type="cellIs" dxfId="2289" priority="10" operator="greaterThan">
      <formula>1000</formula>
    </cfRule>
  </conditionalFormatting>
  <conditionalFormatting sqref="N10">
    <cfRule type="cellIs" dxfId="2288" priority="11" operator="greaterThan">
      <formula>1000</formula>
    </cfRule>
  </conditionalFormatting>
  <conditionalFormatting sqref="O10">
    <cfRule type="cellIs" dxfId="2287" priority="12" operator="greaterThan">
      <formula>1000</formula>
    </cfRule>
  </conditionalFormatting>
  <conditionalFormatting sqref="P10">
    <cfRule type="cellIs" dxfId="2286" priority="13" operator="greaterThan">
      <formula>1000</formula>
    </cfRule>
  </conditionalFormatting>
  <conditionalFormatting sqref="Q10">
    <cfRule type="cellIs" dxfId="2285" priority="14" operator="greaterThan">
      <formula>1000</formula>
    </cfRule>
  </conditionalFormatting>
  <conditionalFormatting sqref="R10">
    <cfRule type="cellIs" dxfId="2284" priority="15" operator="greaterThan">
      <formula>1000</formula>
    </cfRule>
  </conditionalFormatting>
  <conditionalFormatting sqref="S10">
    <cfRule type="cellIs" dxfId="2283" priority="16" operator="greaterThan">
      <formula>1000</formula>
    </cfRule>
  </conditionalFormatting>
  <conditionalFormatting sqref="T10">
    <cfRule type="cellIs" dxfId="2282" priority="17" operator="greaterThan">
      <formula>1000</formula>
    </cfRule>
  </conditionalFormatting>
  <conditionalFormatting sqref="U10">
    <cfRule type="cellIs" dxfId="2281" priority="18" operator="greaterThan">
      <formula>1000</formula>
    </cfRule>
  </conditionalFormatting>
  <conditionalFormatting sqref="V10">
    <cfRule type="cellIs" dxfId="2280" priority="19" operator="greaterThan">
      <formula>1000</formula>
    </cfRule>
  </conditionalFormatting>
  <conditionalFormatting sqref="D10">
    <cfRule type="cellIs" dxfId="2279" priority="20" operator="greaterThan">
      <formula>1000</formula>
    </cfRule>
  </conditionalFormatting>
  <conditionalFormatting sqref="E10">
    <cfRule type="cellIs" dxfId="2278" priority="21" operator="greaterThan">
      <formula>1000</formula>
    </cfRule>
  </conditionalFormatting>
  <conditionalFormatting sqref="F10">
    <cfRule type="cellIs" dxfId="2277" priority="22" operator="greaterThan">
      <formula>1000</formula>
    </cfRule>
  </conditionalFormatting>
  <conditionalFormatting sqref="G10">
    <cfRule type="cellIs" dxfId="2276" priority="23" operator="greaterThan">
      <formula>1000</formula>
    </cfRule>
  </conditionalFormatting>
  <conditionalFormatting sqref="H10">
    <cfRule type="cellIs" dxfId="2275" priority="24" operator="greaterThan">
      <formula>1000</formula>
    </cfRule>
  </conditionalFormatting>
  <conditionalFormatting sqref="I10">
    <cfRule type="cellIs" dxfId="2274" priority="25" operator="greaterThan">
      <formula>1000</formula>
    </cfRule>
  </conditionalFormatting>
  <conditionalFormatting sqref="J10">
    <cfRule type="cellIs" dxfId="2273" priority="26" operator="greaterThan">
      <formula>1000</formula>
    </cfRule>
  </conditionalFormatting>
  <conditionalFormatting sqref="K10">
    <cfRule type="cellIs" dxfId="2272" priority="27" operator="greaterThan">
      <formula>1000</formula>
    </cfRule>
  </conditionalFormatting>
  <conditionalFormatting sqref="L10">
    <cfRule type="cellIs" dxfId="2271" priority="28" operator="greaterThan">
      <formula>1000</formula>
    </cfRule>
  </conditionalFormatting>
  <conditionalFormatting sqref="M10">
    <cfRule type="cellIs" dxfId="2270" priority="29" operator="greaterThan">
      <formula>1000</formula>
    </cfRule>
  </conditionalFormatting>
  <conditionalFormatting sqref="N10">
    <cfRule type="cellIs" dxfId="2269" priority="30" operator="greaterThan">
      <formula>1000</formula>
    </cfRule>
  </conditionalFormatting>
  <conditionalFormatting sqref="O10">
    <cfRule type="cellIs" dxfId="2268" priority="31" operator="greaterThan">
      <formula>1000</formula>
    </cfRule>
  </conditionalFormatting>
  <conditionalFormatting sqref="P10">
    <cfRule type="cellIs" dxfId="2267" priority="32" operator="greaterThan">
      <formula>1000</formula>
    </cfRule>
  </conditionalFormatting>
  <conditionalFormatting sqref="Q10">
    <cfRule type="cellIs" dxfId="2266" priority="33" operator="greaterThan">
      <formula>1000</formula>
    </cfRule>
  </conditionalFormatting>
  <conditionalFormatting sqref="R10">
    <cfRule type="cellIs" dxfId="2265" priority="34" operator="greaterThan">
      <formula>1000</formula>
    </cfRule>
  </conditionalFormatting>
  <conditionalFormatting sqref="S10">
    <cfRule type="cellIs" dxfId="2264" priority="35" operator="greaterThan">
      <formula>1000</formula>
    </cfRule>
  </conditionalFormatting>
  <conditionalFormatting sqref="T10">
    <cfRule type="cellIs" dxfId="2263" priority="36" operator="greaterThan">
      <formula>1000</formula>
    </cfRule>
  </conditionalFormatting>
  <conditionalFormatting sqref="U10">
    <cfRule type="cellIs" dxfId="2262" priority="37" operator="greaterThan">
      <formula>1000</formula>
    </cfRule>
  </conditionalFormatting>
  <conditionalFormatting sqref="V10">
    <cfRule type="cellIs" dxfId="2261" priority="38" operator="greaterThan">
      <formula>1000</formula>
    </cfRule>
  </conditionalFormatting>
  <conditionalFormatting sqref="D10">
    <cfRule type="cellIs" dxfId="2260" priority="39" operator="greaterThan">
      <formula>1000</formula>
    </cfRule>
  </conditionalFormatting>
  <conditionalFormatting sqref="E10">
    <cfRule type="cellIs" dxfId="2259" priority="40" operator="greaterThan">
      <formula>1000</formula>
    </cfRule>
  </conditionalFormatting>
  <conditionalFormatting sqref="F10">
    <cfRule type="cellIs" dxfId="2258" priority="41" operator="greaterThan">
      <formula>1000</formula>
    </cfRule>
  </conditionalFormatting>
  <conditionalFormatting sqref="G10">
    <cfRule type="cellIs" dxfId="2257" priority="42" operator="greaterThan">
      <formula>1000</formula>
    </cfRule>
  </conditionalFormatting>
  <conditionalFormatting sqref="H10">
    <cfRule type="cellIs" dxfId="2256" priority="43" operator="greaterThan">
      <formula>1000</formula>
    </cfRule>
  </conditionalFormatting>
  <conditionalFormatting sqref="I10">
    <cfRule type="cellIs" dxfId="2255" priority="44" operator="greaterThan">
      <formula>1000</formula>
    </cfRule>
  </conditionalFormatting>
  <conditionalFormatting sqref="J10">
    <cfRule type="cellIs" dxfId="2254" priority="45" operator="greaterThan">
      <formula>1000</formula>
    </cfRule>
  </conditionalFormatting>
  <conditionalFormatting sqref="K10">
    <cfRule type="cellIs" dxfId="2253" priority="46" operator="greaterThan">
      <formula>1000</formula>
    </cfRule>
  </conditionalFormatting>
  <conditionalFormatting sqref="L10">
    <cfRule type="cellIs" dxfId="2252" priority="47" operator="greaterThan">
      <formula>1000</formula>
    </cfRule>
  </conditionalFormatting>
  <conditionalFormatting sqref="M10">
    <cfRule type="cellIs" dxfId="2251" priority="48" operator="greaterThan">
      <formula>1000</formula>
    </cfRule>
  </conditionalFormatting>
  <conditionalFormatting sqref="N10">
    <cfRule type="cellIs" dxfId="2250" priority="49" operator="greaterThan">
      <formula>1000</formula>
    </cfRule>
  </conditionalFormatting>
  <conditionalFormatting sqref="O10">
    <cfRule type="cellIs" dxfId="2249" priority="50" operator="greaterThan">
      <formula>1000</formula>
    </cfRule>
  </conditionalFormatting>
  <conditionalFormatting sqref="P10">
    <cfRule type="cellIs" dxfId="2248" priority="51" operator="greaterThan">
      <formula>1000</formula>
    </cfRule>
  </conditionalFormatting>
  <conditionalFormatting sqref="Q10">
    <cfRule type="cellIs" dxfId="2247" priority="52" operator="greaterThan">
      <formula>1000</formula>
    </cfRule>
  </conditionalFormatting>
  <conditionalFormatting sqref="R10">
    <cfRule type="cellIs" dxfId="2246" priority="53" operator="greaterThan">
      <formula>1000</formula>
    </cfRule>
  </conditionalFormatting>
  <conditionalFormatting sqref="S10">
    <cfRule type="cellIs" dxfId="2245" priority="54" operator="greaterThan">
      <formula>1000</formula>
    </cfRule>
  </conditionalFormatting>
  <conditionalFormatting sqref="T10">
    <cfRule type="cellIs" dxfId="2244" priority="55" operator="greaterThan">
      <formula>1000</formula>
    </cfRule>
  </conditionalFormatting>
  <conditionalFormatting sqref="U10">
    <cfRule type="cellIs" dxfId="2243" priority="56" operator="greaterThan">
      <formula>1000</formula>
    </cfRule>
  </conditionalFormatting>
  <conditionalFormatting sqref="V10">
    <cfRule type="cellIs" dxfId="2242" priority="57" operator="greaterThan">
      <formula>1000</formula>
    </cfRule>
  </conditionalFormatting>
  <conditionalFormatting sqref="D10">
    <cfRule type="cellIs" dxfId="2241" priority="58" operator="greaterThan">
      <formula>1000</formula>
    </cfRule>
  </conditionalFormatting>
  <conditionalFormatting sqref="E10">
    <cfRule type="cellIs" dxfId="2240" priority="59" operator="greaterThan">
      <formula>1000</formula>
    </cfRule>
  </conditionalFormatting>
  <conditionalFormatting sqref="F10">
    <cfRule type="cellIs" dxfId="2239" priority="60" operator="greaterThan">
      <formula>1000</formula>
    </cfRule>
  </conditionalFormatting>
  <conditionalFormatting sqref="G10">
    <cfRule type="cellIs" dxfId="2238" priority="61" operator="greaterThan">
      <formula>1000</formula>
    </cfRule>
  </conditionalFormatting>
  <conditionalFormatting sqref="H10">
    <cfRule type="cellIs" dxfId="2237" priority="62" operator="greaterThan">
      <formula>1000</formula>
    </cfRule>
  </conditionalFormatting>
  <conditionalFormatting sqref="I10">
    <cfRule type="cellIs" dxfId="2236" priority="63" operator="greaterThan">
      <formula>1000</formula>
    </cfRule>
  </conditionalFormatting>
  <conditionalFormatting sqref="J10">
    <cfRule type="cellIs" dxfId="2235" priority="64" operator="greaterThan">
      <formula>1000</formula>
    </cfRule>
  </conditionalFormatting>
  <conditionalFormatting sqref="K10">
    <cfRule type="cellIs" dxfId="2234" priority="65" operator="greaterThan">
      <formula>1000</formula>
    </cfRule>
  </conditionalFormatting>
  <conditionalFormatting sqref="L10">
    <cfRule type="cellIs" dxfId="2233" priority="66" operator="greaterThan">
      <formula>1000</formula>
    </cfRule>
  </conditionalFormatting>
  <conditionalFormatting sqref="M10">
    <cfRule type="cellIs" dxfId="2232" priority="67" operator="greaterThan">
      <formula>1000</formula>
    </cfRule>
  </conditionalFormatting>
  <conditionalFormatting sqref="N10">
    <cfRule type="cellIs" dxfId="2231" priority="68" operator="greaterThan">
      <formula>1000</formula>
    </cfRule>
  </conditionalFormatting>
  <conditionalFormatting sqref="O10">
    <cfRule type="cellIs" dxfId="2230" priority="69" operator="greaterThan">
      <formula>1000</formula>
    </cfRule>
  </conditionalFormatting>
  <conditionalFormatting sqref="P10">
    <cfRule type="cellIs" dxfId="2229" priority="70" operator="greaterThan">
      <formula>1000</formula>
    </cfRule>
  </conditionalFormatting>
  <conditionalFormatting sqref="Q10">
    <cfRule type="cellIs" dxfId="2228" priority="71" operator="greaterThan">
      <formula>1000</formula>
    </cfRule>
  </conditionalFormatting>
  <conditionalFormatting sqref="R10">
    <cfRule type="cellIs" dxfId="2227" priority="72" operator="greaterThan">
      <formula>1000</formula>
    </cfRule>
  </conditionalFormatting>
  <conditionalFormatting sqref="S10">
    <cfRule type="cellIs" dxfId="2226" priority="73" operator="greaterThan">
      <formula>1000</formula>
    </cfRule>
  </conditionalFormatting>
  <conditionalFormatting sqref="T10">
    <cfRule type="cellIs" dxfId="2225" priority="74" operator="greaterThan">
      <formula>1000</formula>
    </cfRule>
  </conditionalFormatting>
  <conditionalFormatting sqref="U10">
    <cfRule type="cellIs" dxfId="2224" priority="75" operator="greaterThan">
      <formula>1000</formula>
    </cfRule>
  </conditionalFormatting>
  <conditionalFormatting sqref="V10">
    <cfRule type="cellIs" dxfId="2223" priority="76" operator="greaterThan">
      <formula>1000</formula>
    </cfRule>
  </conditionalFormatting>
  <conditionalFormatting sqref="D10">
    <cfRule type="cellIs" dxfId="2222" priority="77" operator="greaterThan">
      <formula>1000</formula>
    </cfRule>
  </conditionalFormatting>
  <conditionalFormatting sqref="E10">
    <cfRule type="cellIs" dxfId="2221" priority="78" operator="greaterThan">
      <formula>1000</formula>
    </cfRule>
  </conditionalFormatting>
  <conditionalFormatting sqref="F10">
    <cfRule type="cellIs" dxfId="2220" priority="79" operator="greaterThan">
      <formula>1000</formula>
    </cfRule>
  </conditionalFormatting>
  <conditionalFormatting sqref="G10">
    <cfRule type="cellIs" dxfId="2219" priority="80" operator="greaterThan">
      <formula>1000</formula>
    </cfRule>
  </conditionalFormatting>
  <conditionalFormatting sqref="H10">
    <cfRule type="cellIs" dxfId="2218" priority="81" operator="greaterThan">
      <formula>1000</formula>
    </cfRule>
  </conditionalFormatting>
  <conditionalFormatting sqref="I10">
    <cfRule type="cellIs" dxfId="2217" priority="82" operator="greaterThan">
      <formula>1000</formula>
    </cfRule>
  </conditionalFormatting>
  <conditionalFormatting sqref="J10">
    <cfRule type="cellIs" dxfId="2216" priority="83" operator="greaterThan">
      <formula>1000</formula>
    </cfRule>
  </conditionalFormatting>
  <conditionalFormatting sqref="K10">
    <cfRule type="cellIs" dxfId="2215" priority="84" operator="greaterThan">
      <formula>1000</formula>
    </cfRule>
  </conditionalFormatting>
  <conditionalFormatting sqref="L10">
    <cfRule type="cellIs" dxfId="2214" priority="85" operator="greaterThan">
      <formula>1000</formula>
    </cfRule>
  </conditionalFormatting>
  <conditionalFormatting sqref="M10">
    <cfRule type="cellIs" dxfId="2213" priority="86" operator="greaterThan">
      <formula>1000</formula>
    </cfRule>
  </conditionalFormatting>
  <conditionalFormatting sqref="N10">
    <cfRule type="cellIs" dxfId="2212" priority="87" operator="greaterThan">
      <formula>1000</formula>
    </cfRule>
  </conditionalFormatting>
  <conditionalFormatting sqref="O10">
    <cfRule type="cellIs" dxfId="2211" priority="88" operator="greaterThan">
      <formula>1000</formula>
    </cfRule>
  </conditionalFormatting>
  <conditionalFormatting sqref="P10">
    <cfRule type="cellIs" dxfId="2210" priority="89" operator="greaterThan">
      <formula>1000</formula>
    </cfRule>
  </conditionalFormatting>
  <conditionalFormatting sqref="Q10">
    <cfRule type="cellIs" dxfId="2209" priority="90" operator="greaterThan">
      <formula>1000</formula>
    </cfRule>
  </conditionalFormatting>
  <conditionalFormatting sqref="R10">
    <cfRule type="cellIs" dxfId="2208" priority="91" operator="greaterThan">
      <formula>1000</formula>
    </cfRule>
  </conditionalFormatting>
  <conditionalFormatting sqref="S10">
    <cfRule type="cellIs" dxfId="2207" priority="92" operator="greaterThan">
      <formula>1000</formula>
    </cfRule>
  </conditionalFormatting>
  <conditionalFormatting sqref="T10">
    <cfRule type="cellIs" dxfId="2206" priority="93" operator="greaterThan">
      <formula>1000</formula>
    </cfRule>
  </conditionalFormatting>
  <conditionalFormatting sqref="U10">
    <cfRule type="cellIs" dxfId="2205" priority="94" operator="greaterThan">
      <formula>1000</formula>
    </cfRule>
  </conditionalFormatting>
  <conditionalFormatting sqref="V10">
    <cfRule type="cellIs" dxfId="2204" priority="95" operator="greaterThan">
      <formula>1000</formula>
    </cfRule>
  </conditionalFormatting>
  <conditionalFormatting sqref="D10">
    <cfRule type="cellIs" dxfId="2203" priority="96" operator="greaterThan">
      <formula>1000</formula>
    </cfRule>
  </conditionalFormatting>
  <conditionalFormatting sqref="E10">
    <cfRule type="cellIs" dxfId="2202" priority="97" operator="greaterThan">
      <formula>1000</formula>
    </cfRule>
  </conditionalFormatting>
  <conditionalFormatting sqref="F10">
    <cfRule type="cellIs" dxfId="2201" priority="98" operator="greaterThan">
      <formula>1000</formula>
    </cfRule>
  </conditionalFormatting>
  <conditionalFormatting sqref="G10">
    <cfRule type="cellIs" dxfId="2200" priority="99" operator="greaterThan">
      <formula>1000</formula>
    </cfRule>
  </conditionalFormatting>
  <conditionalFormatting sqref="H10">
    <cfRule type="cellIs" dxfId="2199" priority="100" operator="greaterThan">
      <formula>1000</formula>
    </cfRule>
  </conditionalFormatting>
  <conditionalFormatting sqref="I10">
    <cfRule type="cellIs" dxfId="2198" priority="101" operator="greaterThan">
      <formula>1000</formula>
    </cfRule>
  </conditionalFormatting>
  <conditionalFormatting sqref="J10">
    <cfRule type="cellIs" dxfId="2197" priority="102" operator="greaterThan">
      <formula>1000</formula>
    </cfRule>
  </conditionalFormatting>
  <conditionalFormatting sqref="K10">
    <cfRule type="cellIs" dxfId="2196" priority="103" operator="greaterThan">
      <formula>1000</formula>
    </cfRule>
  </conditionalFormatting>
  <conditionalFormatting sqref="L10">
    <cfRule type="cellIs" dxfId="2195" priority="104" operator="greaterThan">
      <formula>1000</formula>
    </cfRule>
  </conditionalFormatting>
  <conditionalFormatting sqref="M10">
    <cfRule type="cellIs" dxfId="2194" priority="105" operator="greaterThan">
      <formula>1000</formula>
    </cfRule>
  </conditionalFormatting>
  <conditionalFormatting sqref="N10">
    <cfRule type="cellIs" dxfId="2193" priority="106" operator="greaterThan">
      <formula>1000</formula>
    </cfRule>
  </conditionalFormatting>
  <conditionalFormatting sqref="O10">
    <cfRule type="cellIs" dxfId="2192" priority="107" operator="greaterThan">
      <formula>1000</formula>
    </cfRule>
  </conditionalFormatting>
  <conditionalFormatting sqref="P10">
    <cfRule type="cellIs" dxfId="2191" priority="108" operator="greaterThan">
      <formula>1000</formula>
    </cfRule>
  </conditionalFormatting>
  <conditionalFormatting sqref="Q10">
    <cfRule type="cellIs" dxfId="2190" priority="109" operator="greaterThan">
      <formula>1000</formula>
    </cfRule>
  </conditionalFormatting>
  <conditionalFormatting sqref="R10">
    <cfRule type="cellIs" dxfId="2189" priority="110" operator="greaterThan">
      <formula>1000</formula>
    </cfRule>
  </conditionalFormatting>
  <conditionalFormatting sqref="S10">
    <cfRule type="cellIs" dxfId="2188" priority="111" operator="greaterThan">
      <formula>1000</formula>
    </cfRule>
  </conditionalFormatting>
  <conditionalFormatting sqref="T10">
    <cfRule type="cellIs" dxfId="2187" priority="112" operator="greaterThan">
      <formula>1000</formula>
    </cfRule>
  </conditionalFormatting>
  <conditionalFormatting sqref="U10">
    <cfRule type="cellIs" dxfId="2186" priority="113" operator="greaterThan">
      <formula>1000</formula>
    </cfRule>
  </conditionalFormatting>
  <conditionalFormatting sqref="V10">
    <cfRule type="cellIs" dxfId="2185" priority="114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16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216</v>
      </c>
    </row>
    <row r="5" spans="1:36" ht="14.25" customHeight="1" x14ac:dyDescent="0.15">
      <c r="C5" s="50" t="s">
        <v>226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/>
      <c r="E11" s="9"/>
      <c r="F11" s="9"/>
      <c r="G11" s="17">
        <f t="shared" ref="G11:G46" si="2">SUM(W11:AA11)</f>
        <v>0</v>
      </c>
      <c r="H11" s="20"/>
      <c r="I11" s="9"/>
      <c r="J11" s="19"/>
      <c r="K11" s="21"/>
      <c r="L11" s="9"/>
      <c r="M11" s="22"/>
      <c r="N11" s="9"/>
      <c r="O11" s="22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/>
      <c r="E14" s="9"/>
      <c r="F14" s="9"/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/>
      <c r="E15" s="9"/>
      <c r="F15" s="9"/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>
        <v>20664.599999999999</v>
      </c>
      <c r="E33" s="9">
        <v>20322.8</v>
      </c>
      <c r="F33" s="9">
        <v>20871.2</v>
      </c>
      <c r="G33" s="17">
        <f t="shared" si="2"/>
        <v>7821.9999999999991</v>
      </c>
      <c r="H33" s="20">
        <v>17000</v>
      </c>
      <c r="I33" s="9">
        <v>20000</v>
      </c>
      <c r="J33" s="19">
        <v>20000</v>
      </c>
      <c r="K33" s="21">
        <v>1666.6666666666699</v>
      </c>
      <c r="L33" s="9">
        <v>1666.6666666666699</v>
      </c>
      <c r="M33" s="22">
        <v>1666.6666666666699</v>
      </c>
      <c r="N33" s="9">
        <v>1666.6666666666699</v>
      </c>
      <c r="O33" s="22">
        <v>1666.6666666666699</v>
      </c>
      <c r="P33" s="21">
        <v>1666.6666666666699</v>
      </c>
      <c r="Q33" s="21">
        <v>1666.6666666666699</v>
      </c>
      <c r="R33" s="21">
        <v>1666.6666666666699</v>
      </c>
      <c r="S33" s="21">
        <v>1666.6666666666699</v>
      </c>
      <c r="T33" s="21">
        <v>1666.6666666666699</v>
      </c>
      <c r="U33" s="21">
        <v>1666.6666666666699</v>
      </c>
      <c r="V33" s="21">
        <v>1666.6666666666699</v>
      </c>
      <c r="W33" s="23">
        <v>2603.1999999999998</v>
      </c>
      <c r="X33" s="23">
        <v>1429.2</v>
      </c>
      <c r="Y33" s="23">
        <v>2504.8000000000002</v>
      </c>
      <c r="Z33" s="23">
        <v>370.4</v>
      </c>
      <c r="AA33" s="23">
        <v>914.4</v>
      </c>
      <c r="AB33" s="23">
        <v>2365.6</v>
      </c>
      <c r="AC33" s="23">
        <v>3375.2</v>
      </c>
      <c r="AD33" s="23">
        <v>900</v>
      </c>
      <c r="AE33" s="23">
        <v>1728</v>
      </c>
      <c r="AF33" s="23">
        <v>1035.2</v>
      </c>
      <c r="AG33" s="23">
        <v>2108.8000000000002</v>
      </c>
      <c r="AH33" s="23">
        <v>988</v>
      </c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/>
      <c r="E34" s="9"/>
      <c r="F34" s="9"/>
      <c r="G34" s="17">
        <f t="shared" si="2"/>
        <v>0</v>
      </c>
      <c r="H34" s="20"/>
      <c r="I34" s="9"/>
      <c r="J34" s="19"/>
      <c r="K34" s="21"/>
      <c r="L34" s="9"/>
      <c r="M34" s="22"/>
      <c r="N34" s="9"/>
      <c r="O34" s="22"/>
      <c r="P34" s="21"/>
      <c r="Q34" s="21"/>
      <c r="R34" s="21"/>
      <c r="S34" s="21"/>
      <c r="T34" s="21"/>
      <c r="U34" s="21"/>
      <c r="V34" s="2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/>
      <c r="E39" s="9"/>
      <c r="F39" s="9"/>
      <c r="G39" s="17">
        <f t="shared" si="2"/>
        <v>0</v>
      </c>
      <c r="H39" s="20"/>
      <c r="I39" s="9"/>
      <c r="J39" s="19"/>
      <c r="K39" s="21"/>
      <c r="L39" s="9"/>
      <c r="M39" s="22"/>
      <c r="N39" s="9"/>
      <c r="O39" s="22"/>
      <c r="P39" s="21"/>
      <c r="Q39" s="21"/>
      <c r="R39" s="21"/>
      <c r="S39" s="21"/>
      <c r="T39" s="21"/>
      <c r="U39" s="21"/>
      <c r="V39" s="21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/>
      <c r="E41" s="9"/>
      <c r="F41" s="9"/>
      <c r="G41" s="17">
        <f t="shared" si="2"/>
        <v>0</v>
      </c>
      <c r="H41" s="20"/>
      <c r="I41" s="9"/>
      <c r="J41" s="19"/>
      <c r="K41" s="21"/>
      <c r="L41" s="9"/>
      <c r="M41" s="22"/>
      <c r="N41" s="9"/>
      <c r="O41" s="22"/>
      <c r="P41" s="21"/>
      <c r="Q41" s="21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20664.599999999999</v>
      </c>
      <c r="E47" s="25">
        <f t="shared" si="3"/>
        <v>20322.8</v>
      </c>
      <c r="F47" s="25">
        <f t="shared" si="3"/>
        <v>20871.2</v>
      </c>
      <c r="G47" s="26">
        <f t="shared" si="3"/>
        <v>7821.9999999999991</v>
      </c>
      <c r="H47" s="27">
        <f t="shared" si="3"/>
        <v>17000</v>
      </c>
      <c r="I47" s="28">
        <f t="shared" si="3"/>
        <v>20000</v>
      </c>
      <c r="J47" s="29">
        <f t="shared" si="3"/>
        <v>20000</v>
      </c>
      <c r="K47" s="30">
        <f t="shared" si="3"/>
        <v>1666.6666666666699</v>
      </c>
      <c r="L47" s="30">
        <f t="shared" si="3"/>
        <v>1666.6666666666699</v>
      </c>
      <c r="M47" s="30">
        <f t="shared" si="3"/>
        <v>1666.6666666666699</v>
      </c>
      <c r="N47" s="30">
        <f t="shared" si="3"/>
        <v>1666.6666666666699</v>
      </c>
      <c r="O47" s="30">
        <f t="shared" si="3"/>
        <v>1666.6666666666699</v>
      </c>
      <c r="P47" s="30">
        <f t="shared" si="3"/>
        <v>1666.6666666666699</v>
      </c>
      <c r="Q47" s="30">
        <f t="shared" si="3"/>
        <v>1666.6666666666699</v>
      </c>
      <c r="R47" s="30">
        <f t="shared" si="3"/>
        <v>1666.6666666666699</v>
      </c>
      <c r="S47" s="30">
        <f t="shared" si="3"/>
        <v>1666.6666666666699</v>
      </c>
      <c r="T47" s="25">
        <f t="shared" si="3"/>
        <v>1666.6666666666699</v>
      </c>
      <c r="U47" s="28">
        <f t="shared" si="3"/>
        <v>1666.6666666666699</v>
      </c>
      <c r="V47" s="30">
        <f t="shared" si="3"/>
        <v>1666.6666666666699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/>
      <c r="E49" s="9"/>
      <c r="F49" s="9"/>
      <c r="G49" s="17">
        <f t="shared" ref="G49:G80" si="5">SUM(W49:AA49)</f>
        <v>0</v>
      </c>
      <c r="H49" s="20"/>
      <c r="I49" s="9"/>
      <c r="J49" s="19"/>
      <c r="K49" s="32"/>
      <c r="L49" s="33"/>
      <c r="M49" s="34"/>
      <c r="N49" s="33"/>
      <c r="O49" s="34"/>
      <c r="P49" s="32"/>
      <c r="Q49" s="32"/>
      <c r="R49" s="32"/>
      <c r="S49" s="32"/>
      <c r="T49" s="32"/>
      <c r="U49" s="32"/>
      <c r="V49" s="3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/>
      <c r="J51" s="19"/>
      <c r="K51" s="32"/>
      <c r="L51" s="33"/>
      <c r="M51" s="34"/>
      <c r="N51" s="33"/>
      <c r="O51" s="34"/>
      <c r="P51" s="32"/>
      <c r="Q51" s="32"/>
      <c r="R51" s="32"/>
      <c r="S51" s="32"/>
      <c r="T51" s="32"/>
      <c r="U51" s="32"/>
      <c r="V51" s="3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/>
      <c r="E54" s="9"/>
      <c r="F54" s="9"/>
      <c r="G54" s="17">
        <f t="shared" si="5"/>
        <v>0</v>
      </c>
      <c r="H54" s="20"/>
      <c r="I54" s="9">
        <v>0</v>
      </c>
      <c r="J54" s="19">
        <v>0</v>
      </c>
      <c r="K54" s="32">
        <v>0</v>
      </c>
      <c r="L54" s="33">
        <v>0</v>
      </c>
      <c r="M54" s="34">
        <v>0</v>
      </c>
      <c r="N54" s="33">
        <v>0</v>
      </c>
      <c r="O54" s="34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/>
      <c r="J55" s="19"/>
      <c r="K55" s="32"/>
      <c r="L55" s="33"/>
      <c r="M55" s="34"/>
      <c r="N55" s="33"/>
      <c r="O55" s="34"/>
      <c r="P55" s="32"/>
      <c r="Q55" s="32"/>
      <c r="R55" s="32"/>
      <c r="S55" s="32"/>
      <c r="T55" s="32"/>
      <c r="U55" s="32"/>
      <c r="V55" s="3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/>
      <c r="J56" s="19"/>
      <c r="K56" s="32"/>
      <c r="L56" s="33"/>
      <c r="M56" s="34"/>
      <c r="N56" s="33"/>
      <c r="O56" s="34"/>
      <c r="P56" s="32"/>
      <c r="Q56" s="32"/>
      <c r="R56" s="32"/>
      <c r="S56" s="32"/>
      <c r="T56" s="32"/>
      <c r="U56" s="32"/>
      <c r="V56" s="3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/>
      <c r="J57" s="19"/>
      <c r="K57" s="32"/>
      <c r="L57" s="33"/>
      <c r="M57" s="34"/>
      <c r="N57" s="33"/>
      <c r="O57" s="34"/>
      <c r="P57" s="32"/>
      <c r="Q57" s="32"/>
      <c r="R57" s="32"/>
      <c r="S57" s="32"/>
      <c r="T57" s="32"/>
      <c r="U57" s="32"/>
      <c r="V57" s="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/>
      <c r="J58" s="19"/>
      <c r="K58" s="32"/>
      <c r="L58" s="33"/>
      <c r="M58" s="34"/>
      <c r="N58" s="33"/>
      <c r="O58" s="34"/>
      <c r="P58" s="32"/>
      <c r="Q58" s="32"/>
      <c r="R58" s="32"/>
      <c r="S58" s="32"/>
      <c r="T58" s="32"/>
      <c r="U58" s="32"/>
      <c r="V58" s="3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/>
      <c r="E60" s="9"/>
      <c r="F60" s="9"/>
      <c r="G60" s="17">
        <f t="shared" si="5"/>
        <v>0</v>
      </c>
      <c r="H60" s="20"/>
      <c r="I60" s="9"/>
      <c r="J60" s="19"/>
      <c r="K60" s="21"/>
      <c r="L60" s="9"/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/>
      <c r="J61" s="19"/>
      <c r="K61" s="32"/>
      <c r="L61" s="33"/>
      <c r="M61" s="34"/>
      <c r="N61" s="33"/>
      <c r="O61" s="34"/>
      <c r="P61" s="32"/>
      <c r="Q61" s="32"/>
      <c r="R61" s="32"/>
      <c r="S61" s="32"/>
      <c r="T61" s="32"/>
      <c r="U61" s="32"/>
      <c r="V61" s="3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/>
      <c r="J62" s="19"/>
      <c r="K62" s="32"/>
      <c r="L62" s="33"/>
      <c r="M62" s="34"/>
      <c r="N62" s="33"/>
      <c r="O62" s="34"/>
      <c r="P62" s="32"/>
      <c r="Q62" s="32"/>
      <c r="R62" s="32"/>
      <c r="S62" s="32"/>
      <c r="T62" s="32"/>
      <c r="U62" s="32"/>
      <c r="V62" s="3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/>
      <c r="J63" s="19"/>
      <c r="K63" s="32"/>
      <c r="L63" s="33"/>
      <c r="M63" s="34"/>
      <c r="N63" s="33"/>
      <c r="O63" s="34"/>
      <c r="P63" s="32"/>
      <c r="Q63" s="32"/>
      <c r="R63" s="32"/>
      <c r="S63" s="32"/>
      <c r="T63" s="32"/>
      <c r="U63" s="32"/>
      <c r="V63" s="3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/>
      <c r="E68" s="9"/>
      <c r="F68" s="9"/>
      <c r="G68" s="17">
        <f t="shared" si="5"/>
        <v>0</v>
      </c>
      <c r="H68" s="20"/>
      <c r="I68" s="9"/>
      <c r="J68" s="19"/>
      <c r="K68" s="21"/>
      <c r="L68" s="9"/>
      <c r="M68" s="22"/>
      <c r="N68" s="9"/>
      <c r="O68" s="22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>
        <v>823.07</v>
      </c>
      <c r="E71" s="9">
        <v>538.69000000000005</v>
      </c>
      <c r="F71" s="9">
        <v>587.82000000000005</v>
      </c>
      <c r="G71" s="17">
        <f t="shared" si="5"/>
        <v>222.07000000000002</v>
      </c>
      <c r="H71" s="20">
        <v>485</v>
      </c>
      <c r="I71" s="9">
        <v>570</v>
      </c>
      <c r="J71" s="19">
        <v>570</v>
      </c>
      <c r="K71" s="21">
        <v>47.5</v>
      </c>
      <c r="L71" s="9">
        <v>47.5</v>
      </c>
      <c r="M71" s="22">
        <v>47.5</v>
      </c>
      <c r="N71" s="9">
        <v>47.5</v>
      </c>
      <c r="O71" s="22">
        <v>47.5</v>
      </c>
      <c r="P71" s="21">
        <v>47.5</v>
      </c>
      <c r="Q71" s="21">
        <v>47.5</v>
      </c>
      <c r="R71" s="21">
        <v>47.5</v>
      </c>
      <c r="S71" s="21">
        <v>47.5</v>
      </c>
      <c r="T71" s="21">
        <v>47.5</v>
      </c>
      <c r="U71" s="21">
        <v>47.5</v>
      </c>
      <c r="V71" s="21">
        <v>47.5</v>
      </c>
      <c r="W71" s="23">
        <v>81.03</v>
      </c>
      <c r="X71" s="23">
        <v>34.74</v>
      </c>
      <c r="Y71" s="23">
        <v>71.39</v>
      </c>
      <c r="Z71" s="23">
        <v>10.56</v>
      </c>
      <c r="AA71" s="23">
        <v>24.35</v>
      </c>
      <c r="AB71" s="23">
        <v>24.35</v>
      </c>
      <c r="AC71" s="23">
        <v>97.9</v>
      </c>
      <c r="AD71" s="23">
        <v>23.94</v>
      </c>
      <c r="AE71" s="23">
        <v>49.25</v>
      </c>
      <c r="AF71" s="23">
        <v>29.5</v>
      </c>
      <c r="AG71" s="23">
        <v>63.52</v>
      </c>
      <c r="AH71" s="23">
        <v>28.16</v>
      </c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/>
      <c r="E74" s="9"/>
      <c r="F74" s="9"/>
      <c r="G74" s="17">
        <f t="shared" si="5"/>
        <v>0</v>
      </c>
      <c r="H74" s="20"/>
      <c r="I74" s="9"/>
      <c r="J74" s="19"/>
      <c r="K74" s="21"/>
      <c r="L74" s="9"/>
      <c r="M74" s="22"/>
      <c r="N74" s="9"/>
      <c r="O74" s="22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/>
      <c r="E76" s="9"/>
      <c r="F76" s="9"/>
      <c r="G76" s="17">
        <f t="shared" si="5"/>
        <v>0</v>
      </c>
      <c r="H76" s="20"/>
      <c r="I76" s="9"/>
      <c r="J76" s="19"/>
      <c r="K76" s="21"/>
      <c r="L76" s="9"/>
      <c r="M76" s="22"/>
      <c r="N76" s="9"/>
      <c r="O76" s="22"/>
      <c r="P76" s="21"/>
      <c r="Q76" s="21"/>
      <c r="R76" s="21"/>
      <c r="S76" s="21"/>
      <c r="T76" s="21"/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/>
      <c r="E77" s="9"/>
      <c r="F77" s="9"/>
      <c r="G77" s="17">
        <f t="shared" si="5"/>
        <v>0</v>
      </c>
      <c r="H77" s="20"/>
      <c r="I77" s="9"/>
      <c r="J77" s="19"/>
      <c r="K77" s="21"/>
      <c r="L77" s="9"/>
      <c r="M77" s="22"/>
      <c r="N77" s="9"/>
      <c r="O77" s="22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/>
      <c r="E79" s="9"/>
      <c r="F79" s="9"/>
      <c r="G79" s="17">
        <f t="shared" si="5"/>
        <v>0</v>
      </c>
      <c r="H79" s="20"/>
      <c r="I79" s="9"/>
      <c r="J79" s="19"/>
      <c r="K79" s="21"/>
      <c r="L79" s="9"/>
      <c r="M79" s="22"/>
      <c r="N79" s="9"/>
      <c r="O79" s="22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/>
      <c r="E82" s="9"/>
      <c r="F82" s="9"/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/>
      <c r="E83" s="9"/>
      <c r="F83" s="9"/>
      <c r="G83" s="17">
        <f t="shared" si="7"/>
        <v>0</v>
      </c>
      <c r="H83" s="20"/>
      <c r="I83" s="9"/>
      <c r="J83" s="19"/>
      <c r="K83" s="21"/>
      <c r="L83" s="9"/>
      <c r="M83" s="22"/>
      <c r="N83" s="9"/>
      <c r="O83" s="22"/>
      <c r="P83" s="21"/>
      <c r="Q83" s="21"/>
      <c r="R83" s="21"/>
      <c r="S83" s="21"/>
      <c r="T83" s="21"/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/>
      <c r="E85" s="9"/>
      <c r="F85" s="9"/>
      <c r="G85" s="17">
        <f t="shared" si="7"/>
        <v>0</v>
      </c>
      <c r="H85" s="20"/>
      <c r="I85" s="9"/>
      <c r="J85" s="19"/>
      <c r="K85" s="21"/>
      <c r="L85" s="9"/>
      <c r="M85" s="22"/>
      <c r="N85" s="9"/>
      <c r="O85" s="22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/>
      <c r="E86" s="9"/>
      <c r="F86" s="9"/>
      <c r="G86" s="17">
        <f t="shared" si="7"/>
        <v>0</v>
      </c>
      <c r="H86" s="20"/>
      <c r="I86" s="9"/>
      <c r="J86" s="19"/>
      <c r="K86" s="21"/>
      <c r="L86" s="9"/>
      <c r="M86" s="22"/>
      <c r="N86" s="9"/>
      <c r="O86" s="22"/>
      <c r="P86" s="21"/>
      <c r="Q86" s="21"/>
      <c r="R86" s="21"/>
      <c r="S86" s="21"/>
      <c r="T86" s="21"/>
      <c r="U86" s="21"/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3.5" customHeight="1" x14ac:dyDescent="0.15">
      <c r="B87" s="7" t="s">
        <v>74</v>
      </c>
      <c r="C87" s="8" t="str">
        <f t="shared" si="6"/>
        <v>(5306) AWARDS</v>
      </c>
      <c r="D87" s="9"/>
      <c r="E87" s="9"/>
      <c r="F87" s="9"/>
      <c r="G87" s="17">
        <f t="shared" si="7"/>
        <v>0</v>
      </c>
      <c r="H87" s="20"/>
      <c r="I87" s="9"/>
      <c r="J87" s="19"/>
      <c r="K87" s="21"/>
      <c r="L87" s="9"/>
      <c r="M87" s="22"/>
      <c r="N87" s="9"/>
      <c r="O87" s="22"/>
      <c r="P87" s="21"/>
      <c r="Q87" s="21"/>
      <c r="R87" s="21"/>
      <c r="S87" s="21"/>
      <c r="T87" s="21"/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/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/>
      <c r="E90" s="9"/>
      <c r="F90" s="9"/>
      <c r="G90" s="17">
        <f t="shared" si="7"/>
        <v>0</v>
      </c>
      <c r="H90" s="20"/>
      <c r="I90" s="9"/>
      <c r="J90" s="19"/>
      <c r="K90" s="21"/>
      <c r="L90" s="9"/>
      <c r="M90" s="22"/>
      <c r="N90" s="9"/>
      <c r="O90" s="22"/>
      <c r="P90" s="21"/>
      <c r="Q90" s="21"/>
      <c r="R90" s="21"/>
      <c r="S90" s="21"/>
      <c r="T90" s="21"/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>
        <v>1500</v>
      </c>
      <c r="E93" s="9">
        <v>1500</v>
      </c>
      <c r="F93" s="9"/>
      <c r="G93" s="17">
        <f t="shared" si="7"/>
        <v>750</v>
      </c>
      <c r="H93" s="20">
        <v>1500</v>
      </c>
      <c r="I93" s="9"/>
      <c r="J93" s="19"/>
      <c r="K93" s="21"/>
      <c r="L93" s="9"/>
      <c r="M93" s="22"/>
      <c r="N93" s="9"/>
      <c r="O93" s="22"/>
      <c r="P93" s="21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>
        <v>750</v>
      </c>
      <c r="AB93" s="23"/>
      <c r="AC93" s="23"/>
      <c r="AD93" s="23"/>
      <c r="AE93" s="23"/>
      <c r="AF93" s="23">
        <v>750</v>
      </c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/>
      <c r="J94" s="19"/>
      <c r="K94" s="21"/>
      <c r="L94" s="9"/>
      <c r="M94" s="22"/>
      <c r="N94" s="9"/>
      <c r="O94" s="22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/>
      <c r="E95" s="9"/>
      <c r="F95" s="9"/>
      <c r="G95" s="17">
        <f t="shared" si="7"/>
        <v>0</v>
      </c>
      <c r="H95" s="20"/>
      <c r="I95" s="9"/>
      <c r="J95" s="19"/>
      <c r="K95" s="21"/>
      <c r="L95" s="9"/>
      <c r="M95" s="22"/>
      <c r="N95" s="9"/>
      <c r="O95" s="22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/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/>
      <c r="E107" s="9"/>
      <c r="F107" s="9">
        <v>73.92</v>
      </c>
      <c r="G107" s="17">
        <f t="shared" si="7"/>
        <v>0</v>
      </c>
      <c r="H107" s="20"/>
      <c r="I107" s="9"/>
      <c r="J107" s="19">
        <v>120</v>
      </c>
      <c r="K107" s="21"/>
      <c r="L107" s="9"/>
      <c r="M107" s="22"/>
      <c r="N107" s="9"/>
      <c r="O107" s="22"/>
      <c r="P107" s="21"/>
      <c r="Q107" s="21"/>
      <c r="R107" s="21"/>
      <c r="S107" s="21">
        <v>40</v>
      </c>
      <c r="T107" s="21"/>
      <c r="U107" s="21">
        <v>80</v>
      </c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/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/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/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/>
      <c r="E116" s="9"/>
      <c r="F116" s="9"/>
      <c r="G116" s="17">
        <f t="shared" si="9"/>
        <v>0</v>
      </c>
      <c r="H116" s="20"/>
      <c r="I116" s="9"/>
      <c r="J116" s="19"/>
      <c r="K116" s="21"/>
      <c r="L116" s="9"/>
      <c r="M116" s="22"/>
      <c r="N116" s="9"/>
      <c r="O116" s="22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/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/>
      <c r="G123" s="17">
        <f t="shared" si="9"/>
        <v>0</v>
      </c>
      <c r="H123" s="20"/>
      <c r="I123" s="9"/>
      <c r="J123" s="19"/>
      <c r="K123" s="21"/>
      <c r="L123" s="9"/>
      <c r="M123" s="22"/>
      <c r="N123" s="9"/>
      <c r="O123" s="22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/>
      <c r="E125" s="9"/>
      <c r="F125" s="9"/>
      <c r="G125" s="17">
        <f t="shared" si="9"/>
        <v>0</v>
      </c>
      <c r="H125" s="20"/>
      <c r="I125" s="9"/>
      <c r="J125" s="19"/>
      <c r="K125" s="21"/>
      <c r="L125" s="9"/>
      <c r="M125" s="22"/>
      <c r="N125" s="9"/>
      <c r="O125" s="22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/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/>
      <c r="E136" s="9"/>
      <c r="F136" s="9"/>
      <c r="G136" s="17">
        <f t="shared" si="9"/>
        <v>0</v>
      </c>
      <c r="H136" s="20"/>
      <c r="I136" s="9"/>
      <c r="J136" s="19"/>
      <c r="K136" s="21"/>
      <c r="L136" s="9"/>
      <c r="M136" s="22"/>
      <c r="N136" s="9"/>
      <c r="O136" s="22"/>
      <c r="P136" s="21"/>
      <c r="Q136" s="21"/>
      <c r="R136" s="21"/>
      <c r="S136" s="21"/>
      <c r="T136" s="21"/>
      <c r="U136" s="21"/>
      <c r="V136" s="21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/>
      <c r="E138" s="9"/>
      <c r="F138" s="9"/>
      <c r="G138" s="17">
        <f t="shared" si="9"/>
        <v>0</v>
      </c>
      <c r="H138" s="20"/>
      <c r="I138" s="9"/>
      <c r="J138" s="19"/>
      <c r="K138" s="21"/>
      <c r="L138" s="9"/>
      <c r="M138" s="22"/>
      <c r="N138" s="9"/>
      <c r="O138" s="22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/>
      <c r="E141" s="9"/>
      <c r="F141" s="9"/>
      <c r="G141" s="17">
        <f t="shared" si="9"/>
        <v>0</v>
      </c>
      <c r="H141" s="20"/>
      <c r="I141" s="9"/>
      <c r="J141" s="19"/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/>
      <c r="E142" s="9"/>
      <c r="F142" s="9"/>
      <c r="G142" s="17">
        <f t="shared" si="9"/>
        <v>0</v>
      </c>
      <c r="H142" s="20"/>
      <c r="I142" s="9"/>
      <c r="J142" s="19"/>
      <c r="K142" s="21"/>
      <c r="L142" s="9"/>
      <c r="M142" s="22"/>
      <c r="N142" s="9"/>
      <c r="O142" s="22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/>
      <c r="E145" s="9"/>
      <c r="F145" s="9"/>
      <c r="G145" s="17">
        <f t="shared" ref="G145:G156" si="11">SUM(W145:AA145)</f>
        <v>0</v>
      </c>
      <c r="H145" s="20"/>
      <c r="I145" s="9"/>
      <c r="J145" s="19"/>
      <c r="K145" s="21"/>
      <c r="L145" s="9"/>
      <c r="M145" s="22"/>
      <c r="N145" s="9"/>
      <c r="O145" s="22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/>
      <c r="E146" s="9"/>
      <c r="F146" s="9"/>
      <c r="G146" s="17">
        <f t="shared" si="11"/>
        <v>0</v>
      </c>
      <c r="H146" s="20"/>
      <c r="I146" s="9">
        <v>0</v>
      </c>
      <c r="J146" s="19">
        <v>0</v>
      </c>
      <c r="K146" s="21"/>
      <c r="L146" s="9"/>
      <c r="M146" s="22"/>
      <c r="N146" s="9"/>
      <c r="O146" s="22">
        <v>0</v>
      </c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/>
      <c r="E147" s="9"/>
      <c r="F147" s="9"/>
      <c r="G147" s="17">
        <f t="shared" si="11"/>
        <v>0</v>
      </c>
      <c r="H147" s="20"/>
      <c r="I147" s="9"/>
      <c r="J147" s="19"/>
      <c r="K147" s="21"/>
      <c r="L147" s="9"/>
      <c r="M147" s="22"/>
      <c r="N147" s="9"/>
      <c r="O147" s="22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/>
      <c r="E149" s="9"/>
      <c r="F149" s="9"/>
      <c r="G149" s="17">
        <f t="shared" si="11"/>
        <v>0</v>
      </c>
      <c r="H149" s="20"/>
      <c r="I149" s="9"/>
      <c r="J149" s="19"/>
      <c r="K149" s="21"/>
      <c r="L149" s="9"/>
      <c r="M149" s="22"/>
      <c r="N149" s="9"/>
      <c r="O149" s="22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/>
      <c r="I152" s="9"/>
      <c r="J152" s="19"/>
      <c r="K152" s="21"/>
      <c r="L152" s="9"/>
      <c r="M152" s="22"/>
      <c r="N152" s="9"/>
      <c r="O152" s="22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/>
      <c r="E153" s="9">
        <v>0</v>
      </c>
      <c r="F153" s="9"/>
      <c r="G153" s="17">
        <f t="shared" si="11"/>
        <v>0</v>
      </c>
      <c r="H153" s="20"/>
      <c r="I153" s="9"/>
      <c r="J153" s="19"/>
      <c r="K153" s="21"/>
      <c r="L153" s="9"/>
      <c r="M153" s="22"/>
      <c r="N153" s="9"/>
      <c r="O153" s="22"/>
      <c r="P153" s="21"/>
      <c r="Q153" s="21"/>
      <c r="R153" s="21"/>
      <c r="S153" s="21"/>
      <c r="T153" s="21"/>
      <c r="U153" s="21"/>
      <c r="V153" s="21"/>
      <c r="W153" s="23"/>
      <c r="X153" s="23"/>
      <c r="Y153" s="23"/>
      <c r="Z153" s="23"/>
      <c r="AA153" s="23"/>
      <c r="AB153" s="23">
        <v>312.26</v>
      </c>
      <c r="AC153" s="23">
        <v>-312.26</v>
      </c>
      <c r="AD153" s="23"/>
      <c r="AE153" s="23"/>
      <c r="AF153" s="23"/>
      <c r="AG153" s="23"/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>
        <v>0</v>
      </c>
      <c r="E155" s="9">
        <v>-663</v>
      </c>
      <c r="F155" s="9"/>
      <c r="G155" s="17">
        <f t="shared" si="11"/>
        <v>0</v>
      </c>
      <c r="H155" s="20">
        <v>300</v>
      </c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>
        <v>-563</v>
      </c>
      <c r="AF155" s="23"/>
      <c r="AG155" s="23"/>
      <c r="AH155" s="23">
        <v>-100</v>
      </c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>
        <v>2323.0700000000002</v>
      </c>
      <c r="E156" s="25">
        <v>1375.69</v>
      </c>
      <c r="F156" s="25">
        <v>661.74</v>
      </c>
      <c r="G156" s="35">
        <f t="shared" si="11"/>
        <v>972.07</v>
      </c>
      <c r="H156" s="27">
        <v>2285</v>
      </c>
      <c r="I156" s="28">
        <v>570</v>
      </c>
      <c r="J156" s="29">
        <v>690</v>
      </c>
      <c r="K156" s="30">
        <v>47.5</v>
      </c>
      <c r="L156" s="30">
        <v>47.5</v>
      </c>
      <c r="M156" s="30">
        <v>47.5</v>
      </c>
      <c r="N156" s="30">
        <v>47.5</v>
      </c>
      <c r="O156" s="30">
        <v>47.5</v>
      </c>
      <c r="P156" s="30">
        <v>47.5</v>
      </c>
      <c r="Q156" s="30">
        <v>47.5</v>
      </c>
      <c r="R156" s="30">
        <v>47.5</v>
      </c>
      <c r="S156" s="30">
        <v>87.5</v>
      </c>
      <c r="T156" s="25">
        <v>47.5</v>
      </c>
      <c r="U156" s="28">
        <v>127.5</v>
      </c>
      <c r="V156" s="30">
        <v>47.5</v>
      </c>
      <c r="W156" s="24">
        <v>81.03</v>
      </c>
      <c r="X156" s="24">
        <v>34.74</v>
      </c>
      <c r="Y156" s="24">
        <v>71.39</v>
      </c>
      <c r="Z156" s="24">
        <v>10.56</v>
      </c>
      <c r="AA156" s="24">
        <v>774.35</v>
      </c>
      <c r="AB156" s="24">
        <v>336.61</v>
      </c>
      <c r="AC156" s="24">
        <v>-214.36</v>
      </c>
      <c r="AD156" s="24">
        <v>23.94</v>
      </c>
      <c r="AE156" s="24">
        <v>-513.75</v>
      </c>
      <c r="AF156" s="24">
        <v>779.5</v>
      </c>
      <c r="AG156" s="24">
        <v>63.52</v>
      </c>
      <c r="AH156" s="24">
        <v>-71.84</v>
      </c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18341.53</v>
      </c>
      <c r="E158" s="38">
        <f t="shared" si="12"/>
        <v>18947.11</v>
      </c>
      <c r="F158" s="38">
        <f t="shared" si="12"/>
        <v>20209.46</v>
      </c>
      <c r="G158" s="39">
        <f t="shared" si="12"/>
        <v>6849.9299999999994</v>
      </c>
      <c r="H158" s="40">
        <f t="shared" si="12"/>
        <v>14715</v>
      </c>
      <c r="I158" s="41">
        <f t="shared" si="12"/>
        <v>19430</v>
      </c>
      <c r="J158" s="42">
        <f t="shared" si="12"/>
        <v>19310</v>
      </c>
      <c r="K158" s="43">
        <f t="shared" si="12"/>
        <v>1619.1666666666699</v>
      </c>
      <c r="L158" s="43">
        <f t="shared" si="12"/>
        <v>1619.1666666666699</v>
      </c>
      <c r="M158" s="43">
        <f t="shared" si="12"/>
        <v>1619.1666666666699</v>
      </c>
      <c r="N158" s="43">
        <f t="shared" si="12"/>
        <v>1619.1666666666699</v>
      </c>
      <c r="O158" s="43">
        <f t="shared" si="12"/>
        <v>1619.1666666666699</v>
      </c>
      <c r="P158" s="43">
        <f t="shared" si="12"/>
        <v>1619.1666666666699</v>
      </c>
      <c r="Q158" s="43">
        <f t="shared" si="12"/>
        <v>1619.1666666666699</v>
      </c>
      <c r="R158" s="43">
        <f t="shared" si="12"/>
        <v>1619.1666666666699</v>
      </c>
      <c r="S158" s="43">
        <f t="shared" si="12"/>
        <v>1579.1666666666699</v>
      </c>
      <c r="T158" s="38">
        <f t="shared" si="12"/>
        <v>1619.1666666666699</v>
      </c>
      <c r="U158" s="41">
        <f t="shared" si="12"/>
        <v>1539.1666666666699</v>
      </c>
      <c r="V158" s="43">
        <f t="shared" si="12"/>
        <v>1619.1666666666699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/>
      <c r="E160" s="45"/>
      <c r="F160" s="45"/>
      <c r="G160" s="4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2184" priority="1" operator="greaterThan">
      <formula>1000</formula>
    </cfRule>
  </conditionalFormatting>
  <conditionalFormatting sqref="E10">
    <cfRule type="cellIs" dxfId="2183" priority="2" operator="greaterThan">
      <formula>1000</formula>
    </cfRule>
  </conditionalFormatting>
  <conditionalFormatting sqref="F10">
    <cfRule type="cellIs" dxfId="2182" priority="3" operator="greaterThan">
      <formula>1000</formula>
    </cfRule>
  </conditionalFormatting>
  <conditionalFormatting sqref="G10">
    <cfRule type="cellIs" dxfId="2181" priority="4" operator="greaterThan">
      <formula>1000</formula>
    </cfRule>
  </conditionalFormatting>
  <conditionalFormatting sqref="H10">
    <cfRule type="cellIs" dxfId="2180" priority="5" operator="greaterThan">
      <formula>1000</formula>
    </cfRule>
  </conditionalFormatting>
  <conditionalFormatting sqref="I10">
    <cfRule type="cellIs" dxfId="2179" priority="6" operator="greaterThan">
      <formula>1000</formula>
    </cfRule>
  </conditionalFormatting>
  <conditionalFormatting sqref="J10">
    <cfRule type="cellIs" dxfId="2178" priority="7" operator="greaterThan">
      <formula>1000</formula>
    </cfRule>
  </conditionalFormatting>
  <conditionalFormatting sqref="K10">
    <cfRule type="cellIs" dxfId="2177" priority="8" operator="greaterThan">
      <formula>1000</formula>
    </cfRule>
  </conditionalFormatting>
  <conditionalFormatting sqref="L10">
    <cfRule type="cellIs" dxfId="2176" priority="9" operator="greaterThan">
      <formula>1000</formula>
    </cfRule>
  </conditionalFormatting>
  <conditionalFormatting sqref="M10">
    <cfRule type="cellIs" dxfId="2175" priority="10" operator="greaterThan">
      <formula>1000</formula>
    </cfRule>
  </conditionalFormatting>
  <conditionalFormatting sqref="N10">
    <cfRule type="cellIs" dxfId="2174" priority="11" operator="greaterThan">
      <formula>1000</formula>
    </cfRule>
  </conditionalFormatting>
  <conditionalFormatting sqref="O10">
    <cfRule type="cellIs" dxfId="2173" priority="12" operator="greaterThan">
      <formula>1000</formula>
    </cfRule>
  </conditionalFormatting>
  <conditionalFormatting sqref="P10">
    <cfRule type="cellIs" dxfId="2172" priority="13" operator="greaterThan">
      <formula>1000</formula>
    </cfRule>
  </conditionalFormatting>
  <conditionalFormatting sqref="Q10">
    <cfRule type="cellIs" dxfId="2171" priority="14" operator="greaterThan">
      <formula>1000</formula>
    </cfRule>
  </conditionalFormatting>
  <conditionalFormatting sqref="R10">
    <cfRule type="cellIs" dxfId="2170" priority="15" operator="greaterThan">
      <formula>1000</formula>
    </cfRule>
  </conditionalFormatting>
  <conditionalFormatting sqref="S10">
    <cfRule type="cellIs" dxfId="2169" priority="16" operator="greaterThan">
      <formula>1000</formula>
    </cfRule>
  </conditionalFormatting>
  <conditionalFormatting sqref="T10">
    <cfRule type="cellIs" dxfId="2168" priority="17" operator="greaterThan">
      <formula>1000</formula>
    </cfRule>
  </conditionalFormatting>
  <conditionalFormatting sqref="U10">
    <cfRule type="cellIs" dxfId="2167" priority="18" operator="greaterThan">
      <formula>1000</formula>
    </cfRule>
  </conditionalFormatting>
  <conditionalFormatting sqref="V10">
    <cfRule type="cellIs" dxfId="2166" priority="19" operator="greaterThan">
      <formula>1000</formula>
    </cfRule>
  </conditionalFormatting>
  <conditionalFormatting sqref="D10">
    <cfRule type="cellIs" dxfId="2165" priority="20" operator="greaterThan">
      <formula>1000</formula>
    </cfRule>
  </conditionalFormatting>
  <conditionalFormatting sqref="E10">
    <cfRule type="cellIs" dxfId="2164" priority="21" operator="greaterThan">
      <formula>1000</formula>
    </cfRule>
  </conditionalFormatting>
  <conditionalFormatting sqref="F10">
    <cfRule type="cellIs" dxfId="2163" priority="22" operator="greaterThan">
      <formula>1000</formula>
    </cfRule>
  </conditionalFormatting>
  <conditionalFormatting sqref="G10">
    <cfRule type="cellIs" dxfId="2162" priority="23" operator="greaterThan">
      <formula>1000</formula>
    </cfRule>
  </conditionalFormatting>
  <conditionalFormatting sqref="H10">
    <cfRule type="cellIs" dxfId="2161" priority="24" operator="greaterThan">
      <formula>1000</formula>
    </cfRule>
  </conditionalFormatting>
  <conditionalFormatting sqref="I10">
    <cfRule type="cellIs" dxfId="2160" priority="25" operator="greaterThan">
      <formula>1000</formula>
    </cfRule>
  </conditionalFormatting>
  <conditionalFormatting sqref="J10">
    <cfRule type="cellIs" dxfId="2159" priority="26" operator="greaterThan">
      <formula>1000</formula>
    </cfRule>
  </conditionalFormatting>
  <conditionalFormatting sqref="K10">
    <cfRule type="cellIs" dxfId="2158" priority="27" operator="greaterThan">
      <formula>1000</formula>
    </cfRule>
  </conditionalFormatting>
  <conditionalFormatting sqref="L10">
    <cfRule type="cellIs" dxfId="2157" priority="28" operator="greaterThan">
      <formula>1000</formula>
    </cfRule>
  </conditionalFormatting>
  <conditionalFormatting sqref="M10">
    <cfRule type="cellIs" dxfId="2156" priority="29" operator="greaterThan">
      <formula>1000</formula>
    </cfRule>
  </conditionalFormatting>
  <conditionalFormatting sqref="N10">
    <cfRule type="cellIs" dxfId="2155" priority="30" operator="greaterThan">
      <formula>1000</formula>
    </cfRule>
  </conditionalFormatting>
  <conditionalFormatting sqref="O10">
    <cfRule type="cellIs" dxfId="2154" priority="31" operator="greaterThan">
      <formula>1000</formula>
    </cfRule>
  </conditionalFormatting>
  <conditionalFormatting sqref="P10">
    <cfRule type="cellIs" dxfId="2153" priority="32" operator="greaterThan">
      <formula>1000</formula>
    </cfRule>
  </conditionalFormatting>
  <conditionalFormatting sqref="Q10">
    <cfRule type="cellIs" dxfId="2152" priority="33" operator="greaterThan">
      <formula>1000</formula>
    </cfRule>
  </conditionalFormatting>
  <conditionalFormatting sqref="R10">
    <cfRule type="cellIs" dxfId="2151" priority="34" operator="greaterThan">
      <formula>1000</formula>
    </cfRule>
  </conditionalFormatting>
  <conditionalFormatting sqref="S10">
    <cfRule type="cellIs" dxfId="2150" priority="35" operator="greaterThan">
      <formula>1000</formula>
    </cfRule>
  </conditionalFormatting>
  <conditionalFormatting sqref="T10">
    <cfRule type="cellIs" dxfId="2149" priority="36" operator="greaterThan">
      <formula>1000</formula>
    </cfRule>
  </conditionalFormatting>
  <conditionalFormatting sqref="U10">
    <cfRule type="cellIs" dxfId="2148" priority="37" operator="greaterThan">
      <formula>1000</formula>
    </cfRule>
  </conditionalFormatting>
  <conditionalFormatting sqref="V10">
    <cfRule type="cellIs" dxfId="2147" priority="38" operator="greaterThan">
      <formula>1000</formula>
    </cfRule>
  </conditionalFormatting>
  <conditionalFormatting sqref="D10">
    <cfRule type="cellIs" dxfId="2146" priority="39" operator="greaterThan">
      <formula>1000</formula>
    </cfRule>
  </conditionalFormatting>
  <conditionalFormatting sqref="E10">
    <cfRule type="cellIs" dxfId="2145" priority="40" operator="greaterThan">
      <formula>1000</formula>
    </cfRule>
  </conditionalFormatting>
  <conditionalFormatting sqref="F10">
    <cfRule type="cellIs" dxfId="2144" priority="41" operator="greaterThan">
      <formula>1000</formula>
    </cfRule>
  </conditionalFormatting>
  <conditionalFormatting sqref="G10">
    <cfRule type="cellIs" dxfId="2143" priority="42" operator="greaterThan">
      <formula>1000</formula>
    </cfRule>
  </conditionalFormatting>
  <conditionalFormatting sqref="H10">
    <cfRule type="cellIs" dxfId="2142" priority="43" operator="greaterThan">
      <formula>1000</formula>
    </cfRule>
  </conditionalFormatting>
  <conditionalFormatting sqref="I10">
    <cfRule type="cellIs" dxfId="2141" priority="44" operator="greaterThan">
      <formula>1000</formula>
    </cfRule>
  </conditionalFormatting>
  <conditionalFormatting sqref="J10">
    <cfRule type="cellIs" dxfId="2140" priority="45" operator="greaterThan">
      <formula>1000</formula>
    </cfRule>
  </conditionalFormatting>
  <conditionalFormatting sqref="K10">
    <cfRule type="cellIs" dxfId="2139" priority="46" operator="greaterThan">
      <formula>1000</formula>
    </cfRule>
  </conditionalFormatting>
  <conditionalFormatting sqref="L10">
    <cfRule type="cellIs" dxfId="2138" priority="47" operator="greaterThan">
      <formula>1000</formula>
    </cfRule>
  </conditionalFormatting>
  <conditionalFormatting sqref="M10">
    <cfRule type="cellIs" dxfId="2137" priority="48" operator="greaterThan">
      <formula>1000</formula>
    </cfRule>
  </conditionalFormatting>
  <conditionalFormatting sqref="N10">
    <cfRule type="cellIs" dxfId="2136" priority="49" operator="greaterThan">
      <formula>1000</formula>
    </cfRule>
  </conditionalFormatting>
  <conditionalFormatting sqref="O10">
    <cfRule type="cellIs" dxfId="2135" priority="50" operator="greaterThan">
      <formula>1000</formula>
    </cfRule>
  </conditionalFormatting>
  <conditionalFormatting sqref="P10">
    <cfRule type="cellIs" dxfId="2134" priority="51" operator="greaterThan">
      <formula>1000</formula>
    </cfRule>
  </conditionalFormatting>
  <conditionalFormatting sqref="Q10">
    <cfRule type="cellIs" dxfId="2133" priority="52" operator="greaterThan">
      <formula>1000</formula>
    </cfRule>
  </conditionalFormatting>
  <conditionalFormatting sqref="R10">
    <cfRule type="cellIs" dxfId="2132" priority="53" operator="greaterThan">
      <formula>1000</formula>
    </cfRule>
  </conditionalFormatting>
  <conditionalFormatting sqref="S10">
    <cfRule type="cellIs" dxfId="2131" priority="54" operator="greaterThan">
      <formula>1000</formula>
    </cfRule>
  </conditionalFormatting>
  <conditionalFormatting sqref="T10">
    <cfRule type="cellIs" dxfId="2130" priority="55" operator="greaterThan">
      <formula>1000</formula>
    </cfRule>
  </conditionalFormatting>
  <conditionalFormatting sqref="U10">
    <cfRule type="cellIs" dxfId="2129" priority="56" operator="greaterThan">
      <formula>1000</formula>
    </cfRule>
  </conditionalFormatting>
  <conditionalFormatting sqref="V10">
    <cfRule type="cellIs" dxfId="2128" priority="57" operator="greaterThan">
      <formula>1000</formula>
    </cfRule>
  </conditionalFormatting>
  <conditionalFormatting sqref="D10">
    <cfRule type="cellIs" dxfId="2127" priority="58" operator="greaterThan">
      <formula>1000</formula>
    </cfRule>
  </conditionalFormatting>
  <conditionalFormatting sqref="E10">
    <cfRule type="cellIs" dxfId="2126" priority="59" operator="greaterThan">
      <formula>1000</formula>
    </cfRule>
  </conditionalFormatting>
  <conditionalFormatting sqref="F10">
    <cfRule type="cellIs" dxfId="2125" priority="60" operator="greaterThan">
      <formula>1000</formula>
    </cfRule>
  </conditionalFormatting>
  <conditionalFormatting sqref="G10">
    <cfRule type="cellIs" dxfId="2124" priority="61" operator="greaterThan">
      <formula>1000</formula>
    </cfRule>
  </conditionalFormatting>
  <conditionalFormatting sqref="H10">
    <cfRule type="cellIs" dxfId="2123" priority="62" operator="greaterThan">
      <formula>1000</formula>
    </cfRule>
  </conditionalFormatting>
  <conditionalFormatting sqref="I10">
    <cfRule type="cellIs" dxfId="2122" priority="63" operator="greaterThan">
      <formula>1000</formula>
    </cfRule>
  </conditionalFormatting>
  <conditionalFormatting sqref="J10">
    <cfRule type="cellIs" dxfId="2121" priority="64" operator="greaterThan">
      <formula>1000</formula>
    </cfRule>
  </conditionalFormatting>
  <conditionalFormatting sqref="K10">
    <cfRule type="cellIs" dxfId="2120" priority="65" operator="greaterThan">
      <formula>1000</formula>
    </cfRule>
  </conditionalFormatting>
  <conditionalFormatting sqref="L10">
    <cfRule type="cellIs" dxfId="2119" priority="66" operator="greaterThan">
      <formula>1000</formula>
    </cfRule>
  </conditionalFormatting>
  <conditionalFormatting sqref="M10">
    <cfRule type="cellIs" dxfId="2118" priority="67" operator="greaterThan">
      <formula>1000</formula>
    </cfRule>
  </conditionalFormatting>
  <conditionalFormatting sqref="N10">
    <cfRule type="cellIs" dxfId="2117" priority="68" operator="greaterThan">
      <formula>1000</formula>
    </cfRule>
  </conditionalFormatting>
  <conditionalFormatting sqref="O10">
    <cfRule type="cellIs" dxfId="2116" priority="69" operator="greaterThan">
      <formula>1000</formula>
    </cfRule>
  </conditionalFormatting>
  <conditionalFormatting sqref="P10">
    <cfRule type="cellIs" dxfId="2115" priority="70" operator="greaterThan">
      <formula>1000</formula>
    </cfRule>
  </conditionalFormatting>
  <conditionalFormatting sqref="Q10">
    <cfRule type="cellIs" dxfId="2114" priority="71" operator="greaterThan">
      <formula>1000</formula>
    </cfRule>
  </conditionalFormatting>
  <conditionalFormatting sqref="R10">
    <cfRule type="cellIs" dxfId="2113" priority="72" operator="greaterThan">
      <formula>1000</formula>
    </cfRule>
  </conditionalFormatting>
  <conditionalFormatting sqref="S10">
    <cfRule type="cellIs" dxfId="2112" priority="73" operator="greaterThan">
      <formula>1000</formula>
    </cfRule>
  </conditionalFormatting>
  <conditionalFormatting sqref="T10">
    <cfRule type="cellIs" dxfId="2111" priority="74" operator="greaterThan">
      <formula>1000</formula>
    </cfRule>
  </conditionalFormatting>
  <conditionalFormatting sqref="U10">
    <cfRule type="cellIs" dxfId="2110" priority="75" operator="greaterThan">
      <formula>1000</formula>
    </cfRule>
  </conditionalFormatting>
  <conditionalFormatting sqref="V10">
    <cfRule type="cellIs" dxfId="2109" priority="76" operator="greaterThan">
      <formula>1000</formula>
    </cfRule>
  </conditionalFormatting>
  <conditionalFormatting sqref="D10">
    <cfRule type="cellIs" dxfId="2108" priority="77" operator="greaterThan">
      <formula>1000</formula>
    </cfRule>
  </conditionalFormatting>
  <conditionalFormatting sqref="E10">
    <cfRule type="cellIs" dxfId="2107" priority="78" operator="greaterThan">
      <formula>1000</formula>
    </cfRule>
  </conditionalFormatting>
  <conditionalFormatting sqref="F10">
    <cfRule type="cellIs" dxfId="2106" priority="79" operator="greaterThan">
      <formula>1000</formula>
    </cfRule>
  </conditionalFormatting>
  <conditionalFormatting sqref="G10">
    <cfRule type="cellIs" dxfId="2105" priority="80" operator="greaterThan">
      <formula>1000</formula>
    </cfRule>
  </conditionalFormatting>
  <conditionalFormatting sqref="H10">
    <cfRule type="cellIs" dxfId="2104" priority="81" operator="greaterThan">
      <formula>1000</formula>
    </cfRule>
  </conditionalFormatting>
  <conditionalFormatting sqref="I10">
    <cfRule type="cellIs" dxfId="2103" priority="82" operator="greaterThan">
      <formula>1000</formula>
    </cfRule>
  </conditionalFormatting>
  <conditionalFormatting sqref="J10">
    <cfRule type="cellIs" dxfId="2102" priority="83" operator="greaterThan">
      <formula>1000</formula>
    </cfRule>
  </conditionalFormatting>
  <conditionalFormatting sqref="K10">
    <cfRule type="cellIs" dxfId="2101" priority="84" operator="greaterThan">
      <formula>1000</formula>
    </cfRule>
  </conditionalFormatting>
  <conditionalFormatting sqref="L10">
    <cfRule type="cellIs" dxfId="2100" priority="85" operator="greaterThan">
      <formula>1000</formula>
    </cfRule>
  </conditionalFormatting>
  <conditionalFormatting sqref="M10">
    <cfRule type="cellIs" dxfId="2099" priority="86" operator="greaterThan">
      <formula>1000</formula>
    </cfRule>
  </conditionalFormatting>
  <conditionalFormatting sqref="N10">
    <cfRule type="cellIs" dxfId="2098" priority="87" operator="greaterThan">
      <formula>1000</formula>
    </cfRule>
  </conditionalFormatting>
  <conditionalFormatting sqref="O10">
    <cfRule type="cellIs" dxfId="2097" priority="88" operator="greaterThan">
      <formula>1000</formula>
    </cfRule>
  </conditionalFormatting>
  <conditionalFormatting sqref="P10">
    <cfRule type="cellIs" dxfId="2096" priority="89" operator="greaterThan">
      <formula>1000</formula>
    </cfRule>
  </conditionalFormatting>
  <conditionalFormatting sqref="Q10">
    <cfRule type="cellIs" dxfId="2095" priority="90" operator="greaterThan">
      <formula>1000</formula>
    </cfRule>
  </conditionalFormatting>
  <conditionalFormatting sqref="R10">
    <cfRule type="cellIs" dxfId="2094" priority="91" operator="greaterThan">
      <formula>1000</formula>
    </cfRule>
  </conditionalFormatting>
  <conditionalFormatting sqref="S10">
    <cfRule type="cellIs" dxfId="2093" priority="92" operator="greaterThan">
      <formula>1000</formula>
    </cfRule>
  </conditionalFormatting>
  <conditionalFormatting sqref="T10">
    <cfRule type="cellIs" dxfId="2092" priority="93" operator="greaterThan">
      <formula>1000</formula>
    </cfRule>
  </conditionalFormatting>
  <conditionalFormatting sqref="U10">
    <cfRule type="cellIs" dxfId="2091" priority="94" operator="greaterThan">
      <formula>1000</formula>
    </cfRule>
  </conditionalFormatting>
  <conditionalFormatting sqref="V10">
    <cfRule type="cellIs" dxfId="2090" priority="95" operator="greaterThan">
      <formula>1000</formula>
    </cfRule>
  </conditionalFormatting>
  <conditionalFormatting sqref="D10">
    <cfRule type="cellIs" dxfId="2089" priority="96" operator="greaterThan">
      <formula>1000</formula>
    </cfRule>
  </conditionalFormatting>
  <conditionalFormatting sqref="E10">
    <cfRule type="cellIs" dxfId="2088" priority="97" operator="greaterThan">
      <formula>1000</formula>
    </cfRule>
  </conditionalFormatting>
  <conditionalFormatting sqref="F10">
    <cfRule type="cellIs" dxfId="2087" priority="98" operator="greaterThan">
      <formula>1000</formula>
    </cfRule>
  </conditionalFormatting>
  <conditionalFormatting sqref="G10">
    <cfRule type="cellIs" dxfId="2086" priority="99" operator="greaterThan">
      <formula>1000</formula>
    </cfRule>
  </conditionalFormatting>
  <conditionalFormatting sqref="H10">
    <cfRule type="cellIs" dxfId="2085" priority="100" operator="greaterThan">
      <formula>1000</formula>
    </cfRule>
  </conditionalFormatting>
  <conditionalFormatting sqref="I10">
    <cfRule type="cellIs" dxfId="2084" priority="101" operator="greaterThan">
      <formula>1000</formula>
    </cfRule>
  </conditionalFormatting>
  <conditionalFormatting sqref="J10">
    <cfRule type="cellIs" dxfId="2083" priority="102" operator="greaterThan">
      <formula>1000</formula>
    </cfRule>
  </conditionalFormatting>
  <conditionalFormatting sqref="K10">
    <cfRule type="cellIs" dxfId="2082" priority="103" operator="greaterThan">
      <formula>1000</formula>
    </cfRule>
  </conditionalFormatting>
  <conditionalFormatting sqref="L10">
    <cfRule type="cellIs" dxfId="2081" priority="104" operator="greaterThan">
      <formula>1000</formula>
    </cfRule>
  </conditionalFormatting>
  <conditionalFormatting sqref="M10">
    <cfRule type="cellIs" dxfId="2080" priority="105" operator="greaterThan">
      <formula>1000</formula>
    </cfRule>
  </conditionalFormatting>
  <conditionalFormatting sqref="N10">
    <cfRule type="cellIs" dxfId="2079" priority="106" operator="greaterThan">
      <formula>1000</formula>
    </cfRule>
  </conditionalFormatting>
  <conditionalFormatting sqref="O10">
    <cfRule type="cellIs" dxfId="2078" priority="107" operator="greaterThan">
      <formula>1000</formula>
    </cfRule>
  </conditionalFormatting>
  <conditionalFormatting sqref="P10">
    <cfRule type="cellIs" dxfId="2077" priority="108" operator="greaterThan">
      <formula>1000</formula>
    </cfRule>
  </conditionalFormatting>
  <conditionalFormatting sqref="Q10">
    <cfRule type="cellIs" dxfId="2076" priority="109" operator="greaterThan">
      <formula>1000</formula>
    </cfRule>
  </conditionalFormatting>
  <conditionalFormatting sqref="R10">
    <cfRule type="cellIs" dxfId="2075" priority="110" operator="greaterThan">
      <formula>1000</formula>
    </cfRule>
  </conditionalFormatting>
  <conditionalFormatting sqref="S10">
    <cfRule type="cellIs" dxfId="2074" priority="111" operator="greaterThan">
      <formula>1000</formula>
    </cfRule>
  </conditionalFormatting>
  <conditionalFormatting sqref="T10">
    <cfRule type="cellIs" dxfId="2073" priority="112" operator="greaterThan">
      <formula>1000</formula>
    </cfRule>
  </conditionalFormatting>
  <conditionalFormatting sqref="U10">
    <cfRule type="cellIs" dxfId="2072" priority="113" operator="greaterThan">
      <formula>1000</formula>
    </cfRule>
  </conditionalFormatting>
  <conditionalFormatting sqref="V10">
    <cfRule type="cellIs" dxfId="2071" priority="114" operator="greaterThan">
      <formula>1000</formula>
    </cfRule>
  </conditionalFormatting>
  <conditionalFormatting sqref="D10">
    <cfRule type="cellIs" dxfId="2070" priority="115" operator="greaterThan">
      <formula>1000</formula>
    </cfRule>
  </conditionalFormatting>
  <conditionalFormatting sqref="E10">
    <cfRule type="cellIs" dxfId="2069" priority="116" operator="greaterThan">
      <formula>1000</formula>
    </cfRule>
  </conditionalFormatting>
  <conditionalFormatting sqref="F10">
    <cfRule type="cellIs" dxfId="2068" priority="117" operator="greaterThan">
      <formula>1000</formula>
    </cfRule>
  </conditionalFormatting>
  <conditionalFormatting sqref="G10">
    <cfRule type="cellIs" dxfId="2067" priority="118" operator="greaterThan">
      <formula>1000</formula>
    </cfRule>
  </conditionalFormatting>
  <conditionalFormatting sqref="H10">
    <cfRule type="cellIs" dxfId="2066" priority="119" operator="greaterThan">
      <formula>1000</formula>
    </cfRule>
  </conditionalFormatting>
  <conditionalFormatting sqref="I10">
    <cfRule type="cellIs" dxfId="2065" priority="120" operator="greaterThan">
      <formula>1000</formula>
    </cfRule>
  </conditionalFormatting>
  <conditionalFormatting sqref="J10">
    <cfRule type="cellIs" dxfId="2064" priority="121" operator="greaterThan">
      <formula>1000</formula>
    </cfRule>
  </conditionalFormatting>
  <conditionalFormatting sqref="K10">
    <cfRule type="cellIs" dxfId="2063" priority="122" operator="greaterThan">
      <formula>1000</formula>
    </cfRule>
  </conditionalFormatting>
  <conditionalFormatting sqref="L10">
    <cfRule type="cellIs" dxfId="2062" priority="123" operator="greaterThan">
      <formula>1000</formula>
    </cfRule>
  </conditionalFormatting>
  <conditionalFormatting sqref="M10">
    <cfRule type="cellIs" dxfId="2061" priority="124" operator="greaterThan">
      <formula>1000</formula>
    </cfRule>
  </conditionalFormatting>
  <conditionalFormatting sqref="N10">
    <cfRule type="cellIs" dxfId="2060" priority="125" operator="greaterThan">
      <formula>1000</formula>
    </cfRule>
  </conditionalFormatting>
  <conditionalFormatting sqref="O10">
    <cfRule type="cellIs" dxfId="2059" priority="126" operator="greaterThan">
      <formula>1000</formula>
    </cfRule>
  </conditionalFormatting>
  <conditionalFormatting sqref="P10">
    <cfRule type="cellIs" dxfId="2058" priority="127" operator="greaterThan">
      <formula>1000</formula>
    </cfRule>
  </conditionalFormatting>
  <conditionalFormatting sqref="Q10">
    <cfRule type="cellIs" dxfId="2057" priority="128" operator="greaterThan">
      <formula>1000</formula>
    </cfRule>
  </conditionalFormatting>
  <conditionalFormatting sqref="R10">
    <cfRule type="cellIs" dxfId="2056" priority="129" operator="greaterThan">
      <formula>1000</formula>
    </cfRule>
  </conditionalFormatting>
  <conditionalFormatting sqref="S10">
    <cfRule type="cellIs" dxfId="2055" priority="130" operator="greaterThan">
      <formula>1000</formula>
    </cfRule>
  </conditionalFormatting>
  <conditionalFormatting sqref="T10">
    <cfRule type="cellIs" dxfId="2054" priority="131" operator="greaterThan">
      <formula>1000</formula>
    </cfRule>
  </conditionalFormatting>
  <conditionalFormatting sqref="U10">
    <cfRule type="cellIs" dxfId="2053" priority="132" operator="greaterThan">
      <formula>1000</formula>
    </cfRule>
  </conditionalFormatting>
  <conditionalFormatting sqref="V10">
    <cfRule type="cellIs" dxfId="2052" priority="133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16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3.5" customHeight="1" x14ac:dyDescent="0.15"/>
  <cols>
    <col min="1" max="1" width="9.28515625" style="7" customWidth="1"/>
    <col min="2" max="2" width="9.140625" style="7" hidden="1" customWidth="1"/>
    <col min="3" max="3" width="45.7109375" style="7" customWidth="1"/>
    <col min="4" max="4" width="12.85546875" style="7" customWidth="1"/>
    <col min="5" max="5" width="13.7109375" style="7" customWidth="1"/>
    <col min="6" max="6" width="14" style="7" customWidth="1"/>
    <col min="7" max="8" width="9.140625" style="7" hidden="1" customWidth="1"/>
    <col min="9" max="9" width="13.140625" style="7" customWidth="1"/>
    <col min="10" max="10" width="17.85546875" style="7" customWidth="1"/>
    <col min="11" max="11" width="18.7109375" style="7" customWidth="1"/>
    <col min="12" max="17" width="15.85546875" style="7" customWidth="1"/>
    <col min="18" max="18" width="14.140625" style="7" customWidth="1"/>
    <col min="19" max="19" width="14.28515625" style="7" customWidth="1"/>
    <col min="20" max="20" width="13.140625" style="7" customWidth="1"/>
    <col min="21" max="21" width="14.7109375" style="7" customWidth="1"/>
    <col min="22" max="22" width="15" style="7" customWidth="1"/>
    <col min="23" max="34" width="9.140625" style="7" hidden="1" customWidth="1"/>
    <col min="35" max="36" width="9.28515625" style="7" customWidth="1"/>
    <col min="37" max="37" width="9.140625" style="6" customWidth="1"/>
    <col min="38" max="16384" width="9.140625" style="6"/>
  </cols>
  <sheetData>
    <row r="1" spans="1:36" ht="12.75" customHeight="1" x14ac:dyDescent="0.15">
      <c r="H1" s="47"/>
      <c r="J1" s="5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6" ht="27" customHeight="1" x14ac:dyDescent="0.15">
      <c r="C2" s="48" t="s">
        <v>176</v>
      </c>
      <c r="D2" s="50"/>
      <c r="E2" s="50"/>
      <c r="F2" s="5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7" t="s">
        <v>187</v>
      </c>
    </row>
    <row r="3" spans="1:36" ht="28.5" customHeight="1" x14ac:dyDescent="0.2">
      <c r="C3" s="49" t="str">
        <f>"Fiscal Year "&amp;J7</f>
        <v>Fiscal Year 2020 Budget</v>
      </c>
      <c r="D3" s="51"/>
      <c r="E3" s="53"/>
      <c r="F3" s="53"/>
      <c r="G3" s="53"/>
      <c r="H3" s="53"/>
      <c r="J3" s="5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" ht="14.25" customHeight="1" x14ac:dyDescent="0.15">
      <c r="C4" s="50" t="s">
        <v>177</v>
      </c>
      <c r="D4" s="4" t="s">
        <v>180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4"/>
      <c r="Q4" s="54"/>
      <c r="R4" s="54"/>
      <c r="S4" s="54"/>
      <c r="T4" s="54"/>
      <c r="U4" s="47"/>
      <c r="V4" s="47"/>
      <c r="AI4" s="47" t="s">
        <v>229</v>
      </c>
    </row>
    <row r="5" spans="1:36" ht="14.25" customHeight="1" x14ac:dyDescent="0.15">
      <c r="C5" s="50" t="s">
        <v>230</v>
      </c>
      <c r="D5" s="1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</row>
    <row r="6" spans="1:36" ht="12.75" customHeight="1" x14ac:dyDescent="0.15">
      <c r="D6" s="2" t="s">
        <v>201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4"/>
      <c r="T6" s="54"/>
      <c r="U6" s="47"/>
      <c r="V6" s="47"/>
    </row>
    <row r="7" spans="1:36" ht="35.25" customHeight="1" x14ac:dyDescent="0.15">
      <c r="A7" s="46"/>
      <c r="B7" s="47"/>
      <c r="C7" s="46" t="s">
        <v>179</v>
      </c>
      <c r="D7" s="64" t="s">
        <v>182</v>
      </c>
      <c r="E7" s="64" t="s">
        <v>183</v>
      </c>
      <c r="F7" s="64" t="s">
        <v>184</v>
      </c>
      <c r="G7" s="67" t="s">
        <v>185</v>
      </c>
      <c r="H7" s="56" t="s">
        <v>186</v>
      </c>
      <c r="I7" s="64" t="str">
        <f>I9&amp;" "&amp;"Budget"</f>
        <v>2019 Budget</v>
      </c>
      <c r="J7" s="70" t="str">
        <f t="shared" ref="J7:V7" si="0">J9&amp;" "&amp;$J$8</f>
        <v>2020 Budget</v>
      </c>
      <c r="K7" s="72" t="str">
        <f t="shared" si="0"/>
        <v>September 2019 Budget</v>
      </c>
      <c r="L7" s="72" t="str">
        <f t="shared" si="0"/>
        <v>October 2019 Budget</v>
      </c>
      <c r="M7" s="72" t="str">
        <f t="shared" si="0"/>
        <v>November 2019 Budget</v>
      </c>
      <c r="N7" s="72" t="str">
        <f t="shared" si="0"/>
        <v>December 2019 Budget</v>
      </c>
      <c r="O7" s="72" t="str">
        <f t="shared" si="0"/>
        <v>January 2020 Budget</v>
      </c>
      <c r="P7" s="72" t="str">
        <f t="shared" si="0"/>
        <v>February 2020 Budget</v>
      </c>
      <c r="Q7" s="72" t="str">
        <f t="shared" si="0"/>
        <v>March 2020 Budget</v>
      </c>
      <c r="R7" s="72" t="str">
        <f t="shared" si="0"/>
        <v>April 2020 Budget</v>
      </c>
      <c r="S7" s="72" t="str">
        <f t="shared" si="0"/>
        <v>May 2020 Budget</v>
      </c>
      <c r="T7" s="72" t="str">
        <f t="shared" si="0"/>
        <v>June 2020 Budget</v>
      </c>
      <c r="U7" s="72" t="str">
        <f t="shared" si="0"/>
        <v>July 2020 Budget</v>
      </c>
      <c r="V7" s="72" t="str">
        <f t="shared" si="0"/>
        <v>August 2020 Budget</v>
      </c>
      <c r="W7" s="60" t="s">
        <v>189</v>
      </c>
      <c r="X7" s="60" t="s">
        <v>190</v>
      </c>
      <c r="Y7" s="60" t="s">
        <v>191</v>
      </c>
      <c r="Z7" s="60" t="s">
        <v>192</v>
      </c>
      <c r="AA7" s="60" t="s">
        <v>193</v>
      </c>
      <c r="AB7" s="60" t="s">
        <v>194</v>
      </c>
      <c r="AC7" s="60" t="s">
        <v>195</v>
      </c>
      <c r="AD7" s="60" t="s">
        <v>196</v>
      </c>
      <c r="AE7" s="60" t="s">
        <v>197</v>
      </c>
      <c r="AF7" s="60" t="s">
        <v>198</v>
      </c>
      <c r="AG7" s="60" t="s">
        <v>199</v>
      </c>
      <c r="AH7" s="60" t="s">
        <v>200</v>
      </c>
      <c r="AI7" s="46"/>
      <c r="AJ7" s="46"/>
    </row>
    <row r="8" spans="1:36" ht="21" hidden="1" x14ac:dyDescent="0.15">
      <c r="A8" s="46"/>
      <c r="B8" s="46"/>
      <c r="C8" s="12"/>
      <c r="D8" s="65" t="s">
        <v>146</v>
      </c>
      <c r="E8" s="65" t="s">
        <v>146</v>
      </c>
      <c r="F8" s="65" t="s">
        <v>146</v>
      </c>
      <c r="G8" s="68" t="s">
        <v>146</v>
      </c>
      <c r="H8" s="69" t="s">
        <v>147</v>
      </c>
      <c r="I8" s="65" t="s">
        <v>148</v>
      </c>
      <c r="J8" s="71" t="s">
        <v>148</v>
      </c>
      <c r="K8" s="65" t="s">
        <v>148</v>
      </c>
      <c r="L8" s="65" t="s">
        <v>148</v>
      </c>
      <c r="M8" s="65" t="s">
        <v>148</v>
      </c>
      <c r="N8" s="65" t="s">
        <v>148</v>
      </c>
      <c r="O8" s="65" t="s">
        <v>148</v>
      </c>
      <c r="P8" s="65" t="s">
        <v>148</v>
      </c>
      <c r="Q8" s="65" t="s">
        <v>148</v>
      </c>
      <c r="R8" s="65" t="s">
        <v>148</v>
      </c>
      <c r="S8" s="65" t="s">
        <v>148</v>
      </c>
      <c r="T8" s="65" t="s">
        <v>148</v>
      </c>
      <c r="U8" s="65" t="s">
        <v>148</v>
      </c>
      <c r="V8" s="65" t="s">
        <v>148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 t="s">
        <v>146</v>
      </c>
      <c r="AD8" s="7" t="s">
        <v>146</v>
      </c>
      <c r="AE8" s="7" t="s">
        <v>146</v>
      </c>
      <c r="AF8" s="7" t="s">
        <v>146</v>
      </c>
      <c r="AG8" s="7" t="s">
        <v>146</v>
      </c>
      <c r="AH8" s="7" t="s">
        <v>146</v>
      </c>
      <c r="AI8" s="46"/>
      <c r="AJ8" s="46"/>
    </row>
    <row r="9" spans="1:36" ht="10.5" hidden="1" x14ac:dyDescent="0.15">
      <c r="A9" s="46"/>
      <c r="B9" s="46"/>
      <c r="C9" s="12"/>
      <c r="D9" s="65">
        <v>2016</v>
      </c>
      <c r="E9" s="65">
        <v>2017</v>
      </c>
      <c r="F9" s="65">
        <v>2018</v>
      </c>
      <c r="G9" s="68">
        <v>1</v>
      </c>
      <c r="H9" s="69">
        <v>2017</v>
      </c>
      <c r="I9" s="65">
        <v>2019</v>
      </c>
      <c r="J9" s="71">
        <v>2020</v>
      </c>
      <c r="K9" s="65" t="s">
        <v>149</v>
      </c>
      <c r="L9" s="65" t="s">
        <v>150</v>
      </c>
      <c r="M9" s="65" t="s">
        <v>151</v>
      </c>
      <c r="N9" s="65" t="s">
        <v>152</v>
      </c>
      <c r="O9" s="65" t="s">
        <v>153</v>
      </c>
      <c r="P9" s="65" t="s">
        <v>154</v>
      </c>
      <c r="Q9" s="65" t="s">
        <v>155</v>
      </c>
      <c r="R9" s="65" t="s">
        <v>156</v>
      </c>
      <c r="S9" s="65" t="s">
        <v>157</v>
      </c>
      <c r="T9" s="65" t="s">
        <v>158</v>
      </c>
      <c r="U9" s="65" t="s">
        <v>159</v>
      </c>
      <c r="V9" s="65" t="s">
        <v>160</v>
      </c>
      <c r="W9" s="7" t="s">
        <v>161</v>
      </c>
      <c r="X9" s="7" t="s">
        <v>162</v>
      </c>
      <c r="Y9" s="7" t="s">
        <v>163</v>
      </c>
      <c r="Z9" s="7" t="s">
        <v>164</v>
      </c>
      <c r="AA9" s="7" t="s">
        <v>165</v>
      </c>
      <c r="AB9" s="7" t="s">
        <v>166</v>
      </c>
      <c r="AC9" s="7" t="s">
        <v>167</v>
      </c>
      <c r="AD9" s="7" t="s">
        <v>168</v>
      </c>
      <c r="AE9" s="7" t="s">
        <v>169</v>
      </c>
      <c r="AF9" s="7" t="s">
        <v>170</v>
      </c>
      <c r="AG9" s="7" t="s">
        <v>171</v>
      </c>
      <c r="AH9" s="7" t="s">
        <v>172</v>
      </c>
      <c r="AI9" s="46"/>
      <c r="AJ9" s="46"/>
    </row>
    <row r="10" spans="1:36" ht="10.5" hidden="1" x14ac:dyDescent="0.15">
      <c r="B10" s="8"/>
      <c r="C10" s="8"/>
      <c r="D10" s="9"/>
      <c r="E10" s="9"/>
      <c r="F10" s="9"/>
      <c r="G10" s="17"/>
      <c r="H10" s="18"/>
      <c r="I10" s="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6" ht="14.25" customHeight="1" x14ac:dyDescent="0.15">
      <c r="B11" s="8" t="s">
        <v>0</v>
      </c>
      <c r="C11" s="8" t="str">
        <f t="shared" ref="C11:C46" si="1">B11</f>
        <v>(4000) DUES/PERSONAL</v>
      </c>
      <c r="D11" s="9"/>
      <c r="E11" s="9"/>
      <c r="F11" s="9"/>
      <c r="G11" s="17">
        <f t="shared" ref="G11:G46" si="2">SUM(W11:AA11)</f>
        <v>0</v>
      </c>
      <c r="H11" s="20"/>
      <c r="I11" s="9"/>
      <c r="J11" s="19"/>
      <c r="K11" s="21"/>
      <c r="L11" s="9"/>
      <c r="M11" s="22"/>
      <c r="N11" s="9"/>
      <c r="O11" s="22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6" ht="14.25" customHeight="1" x14ac:dyDescent="0.15">
      <c r="B12" s="8" t="s">
        <v>1</v>
      </c>
      <c r="C12" s="8" t="str">
        <f t="shared" si="1"/>
        <v>(4001) DUES/ORGANIZATIONAL</v>
      </c>
      <c r="D12" s="9"/>
      <c r="E12" s="9"/>
      <c r="F12" s="9"/>
      <c r="G12" s="17">
        <f t="shared" si="2"/>
        <v>0</v>
      </c>
      <c r="H12" s="20"/>
      <c r="I12" s="9"/>
      <c r="J12" s="19"/>
      <c r="K12" s="21"/>
      <c r="L12" s="9"/>
      <c r="M12" s="22"/>
      <c r="N12" s="9"/>
      <c r="O12" s="22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6" ht="14.25" customHeight="1" x14ac:dyDescent="0.15">
      <c r="B13" s="8" t="s">
        <v>2</v>
      </c>
      <c r="C13" s="8" t="str">
        <f t="shared" si="1"/>
        <v>(4002) DUES/SPECIAL</v>
      </c>
      <c r="D13" s="9"/>
      <c r="E13" s="9"/>
      <c r="F13" s="9"/>
      <c r="G13" s="17">
        <f t="shared" si="2"/>
        <v>0</v>
      </c>
      <c r="H13" s="20"/>
      <c r="I13" s="9"/>
      <c r="J13" s="19"/>
      <c r="K13" s="21"/>
      <c r="L13" s="9"/>
      <c r="M13" s="22"/>
      <c r="N13" s="9"/>
      <c r="O13" s="22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6" ht="14.25" customHeight="1" x14ac:dyDescent="0.15">
      <c r="B14" s="8" t="s">
        <v>3</v>
      </c>
      <c r="C14" s="8" t="str">
        <f t="shared" si="1"/>
        <v>(4003) DUES/LIFE MEMBERS-CURRENT</v>
      </c>
      <c r="D14" s="9"/>
      <c r="E14" s="9"/>
      <c r="F14" s="9"/>
      <c r="G14" s="17">
        <f t="shared" si="2"/>
        <v>0</v>
      </c>
      <c r="H14" s="20"/>
      <c r="I14" s="9"/>
      <c r="J14" s="19"/>
      <c r="K14" s="21"/>
      <c r="L14" s="9"/>
      <c r="M14" s="22"/>
      <c r="N14" s="9"/>
      <c r="O14" s="22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6" ht="14.25" customHeight="1" x14ac:dyDescent="0.15">
      <c r="B15" s="8" t="s">
        <v>4</v>
      </c>
      <c r="C15" s="8" t="str">
        <f t="shared" si="1"/>
        <v>(4004) DUES/CNTNUNG MBRS &amp; DIV TRFR</v>
      </c>
      <c r="D15" s="9"/>
      <c r="E15" s="9"/>
      <c r="F15" s="9"/>
      <c r="G15" s="17">
        <f t="shared" si="2"/>
        <v>0</v>
      </c>
      <c r="H15" s="20"/>
      <c r="I15" s="9"/>
      <c r="J15" s="19"/>
      <c r="K15" s="21"/>
      <c r="L15" s="9"/>
      <c r="M15" s="22"/>
      <c r="N15" s="9"/>
      <c r="O15" s="22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6" ht="15" customHeight="1" x14ac:dyDescent="0.15">
      <c r="B16" s="7" t="s">
        <v>5</v>
      </c>
      <c r="C16" s="8" t="str">
        <f t="shared" si="1"/>
        <v>(4100) SALES/BOOKS</v>
      </c>
      <c r="D16" s="9"/>
      <c r="E16" s="9"/>
      <c r="F16" s="9"/>
      <c r="G16" s="17">
        <f t="shared" si="2"/>
        <v>0</v>
      </c>
      <c r="H16" s="20"/>
      <c r="I16" s="9"/>
      <c r="J16" s="19"/>
      <c r="K16" s="21"/>
      <c r="L16" s="9"/>
      <c r="M16" s="22"/>
      <c r="N16" s="9"/>
      <c r="O16" s="22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2:34" ht="10.5" hidden="1" x14ac:dyDescent="0.15">
      <c r="B17" s="7" t="s">
        <v>6</v>
      </c>
      <c r="C17" s="8" t="str">
        <f t="shared" si="1"/>
        <v>(4600) ASSETS RELEASED FROM RESTRICTION</v>
      </c>
      <c r="D17" s="9"/>
      <c r="E17" s="9"/>
      <c r="F17" s="9"/>
      <c r="G17" s="17">
        <f t="shared" si="2"/>
        <v>0</v>
      </c>
      <c r="H17" s="20"/>
      <c r="I17" s="9"/>
      <c r="J17" s="19"/>
      <c r="K17" s="21"/>
      <c r="L17" s="9"/>
      <c r="M17" s="22"/>
      <c r="N17" s="9"/>
      <c r="O17" s="22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14.25" customHeight="1" x14ac:dyDescent="0.15">
      <c r="B18" s="7" t="s">
        <v>7</v>
      </c>
      <c r="C18" s="8" t="str">
        <f t="shared" si="1"/>
        <v>(4601) RETURNS/CREDITS</v>
      </c>
      <c r="D18" s="9"/>
      <c r="E18" s="9"/>
      <c r="F18" s="9"/>
      <c r="G18" s="17">
        <f t="shared" si="2"/>
        <v>0</v>
      </c>
      <c r="H18" s="20"/>
      <c r="I18" s="9"/>
      <c r="J18" s="19"/>
      <c r="K18" s="21"/>
      <c r="L18" s="9"/>
      <c r="M18" s="22"/>
      <c r="N18" s="9"/>
      <c r="O18" s="22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 ht="15" customHeight="1" x14ac:dyDescent="0.15">
      <c r="B19" s="7" t="s">
        <v>8</v>
      </c>
      <c r="C19" s="8" t="str">
        <f t="shared" si="1"/>
        <v>(4602) SALES/BOOKS-DISCOUNT</v>
      </c>
      <c r="D19" s="9"/>
      <c r="E19" s="9"/>
      <c r="F19" s="9"/>
      <c r="G19" s="17">
        <f t="shared" si="2"/>
        <v>0</v>
      </c>
      <c r="H19" s="20"/>
      <c r="I19" s="9"/>
      <c r="J19" s="19"/>
      <c r="K19" s="21"/>
      <c r="L19" s="9"/>
      <c r="M19" s="22"/>
      <c r="N19" s="9"/>
      <c r="O19" s="22"/>
      <c r="P19" s="21"/>
      <c r="Q19" s="21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" customHeight="1" x14ac:dyDescent="0.15">
      <c r="B20" s="8" t="s">
        <v>9</v>
      </c>
      <c r="C20" s="8" t="str">
        <f t="shared" si="1"/>
        <v>(4101) SALES/PAMPHLETS</v>
      </c>
      <c r="D20" s="9"/>
      <c r="E20" s="9"/>
      <c r="F20" s="9"/>
      <c r="G20" s="17">
        <f t="shared" si="2"/>
        <v>0</v>
      </c>
      <c r="H20" s="20"/>
      <c r="I20" s="9"/>
      <c r="J20" s="19"/>
      <c r="K20" s="21"/>
      <c r="L20" s="9"/>
      <c r="M20" s="22"/>
      <c r="N20" s="9"/>
      <c r="O20" s="22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2:34" ht="15" customHeight="1" x14ac:dyDescent="0.15">
      <c r="B21" s="8" t="s">
        <v>10</v>
      </c>
      <c r="C21" s="8" t="str">
        <f t="shared" si="1"/>
        <v>(4102) SALES - AUDIOVISUAL</v>
      </c>
      <c r="D21" s="9"/>
      <c r="E21" s="9"/>
      <c r="F21" s="9"/>
      <c r="G21" s="17">
        <f t="shared" si="2"/>
        <v>0</v>
      </c>
      <c r="H21" s="20"/>
      <c r="I21" s="9"/>
      <c r="J21" s="19"/>
      <c r="K21" s="21"/>
      <c r="L21" s="9"/>
      <c r="M21" s="22"/>
      <c r="N21" s="9"/>
      <c r="O21" s="22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15" customHeight="1" x14ac:dyDescent="0.15">
      <c r="B22" s="8" t="s">
        <v>11</v>
      </c>
      <c r="C22" s="8" t="str">
        <f t="shared" si="1"/>
        <v>(4103) SALES - ONLINE</v>
      </c>
      <c r="D22" s="9"/>
      <c r="E22" s="9"/>
      <c r="F22" s="9"/>
      <c r="G22" s="17">
        <f t="shared" si="2"/>
        <v>0</v>
      </c>
      <c r="H22" s="20"/>
      <c r="I22" s="9"/>
      <c r="J22" s="19"/>
      <c r="K22" s="21"/>
      <c r="L22" s="9"/>
      <c r="M22" s="22"/>
      <c r="N22" s="9"/>
      <c r="O22" s="22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34" ht="15" customHeight="1" x14ac:dyDescent="0.15">
      <c r="B23" s="8" t="s">
        <v>12</v>
      </c>
      <c r="C23" s="8" t="str">
        <f t="shared" si="1"/>
        <v>(4104) SALES/RENTL MAIL LISTS</v>
      </c>
      <c r="D23" s="9"/>
      <c r="E23" s="9"/>
      <c r="F23" s="9"/>
      <c r="G23" s="17">
        <f t="shared" si="2"/>
        <v>0</v>
      </c>
      <c r="H23" s="20"/>
      <c r="I23" s="9"/>
      <c r="J23" s="19"/>
      <c r="K23" s="21"/>
      <c r="L23" s="9"/>
      <c r="M23" s="22"/>
      <c r="N23" s="9"/>
      <c r="O23" s="22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15" customHeight="1" x14ac:dyDescent="0.15">
      <c r="B24" s="8" t="s">
        <v>13</v>
      </c>
      <c r="C24" s="8" t="str">
        <f t="shared" si="1"/>
        <v>(4105) SALES/WEBINARS/WEBCASTS/WEB CE</v>
      </c>
      <c r="D24" s="9"/>
      <c r="E24" s="9"/>
      <c r="F24" s="9"/>
      <c r="G24" s="17">
        <f t="shared" si="2"/>
        <v>0</v>
      </c>
      <c r="H24" s="20"/>
      <c r="I24" s="9"/>
      <c r="J24" s="19"/>
      <c r="K24" s="21"/>
      <c r="L24" s="9"/>
      <c r="M24" s="22"/>
      <c r="N24" s="9"/>
      <c r="O24" s="22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15" customHeight="1" x14ac:dyDescent="0.15">
      <c r="B25" s="8" t="s">
        <v>14</v>
      </c>
      <c r="C25" s="8" t="str">
        <f t="shared" si="1"/>
        <v>(4108) SALES/ALA STORE</v>
      </c>
      <c r="D25" s="9"/>
      <c r="E25" s="9"/>
      <c r="F25" s="9"/>
      <c r="G25" s="17">
        <f t="shared" si="2"/>
        <v>0</v>
      </c>
      <c r="H25" s="20"/>
      <c r="I25" s="9"/>
      <c r="J25" s="19"/>
      <c r="K25" s="21"/>
      <c r="L25" s="9"/>
      <c r="M25" s="22"/>
      <c r="N25" s="9"/>
      <c r="O25" s="22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15" customHeight="1" x14ac:dyDescent="0.15">
      <c r="B26" s="8" t="s">
        <v>15</v>
      </c>
      <c r="C26" s="8" t="str">
        <f t="shared" si="1"/>
        <v>(4109) SALES/MISC</v>
      </c>
      <c r="D26" s="9"/>
      <c r="E26" s="9"/>
      <c r="F26" s="9"/>
      <c r="G26" s="17">
        <f t="shared" si="2"/>
        <v>0</v>
      </c>
      <c r="H26" s="20"/>
      <c r="I26" s="9"/>
      <c r="J26" s="19"/>
      <c r="K26" s="21"/>
      <c r="L26" s="9"/>
      <c r="M26" s="22"/>
      <c r="N26" s="9"/>
      <c r="O26" s="22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5" customHeight="1" x14ac:dyDescent="0.15">
      <c r="B27" s="8" t="s">
        <v>16</v>
      </c>
      <c r="C27" s="8" t="str">
        <f t="shared" si="1"/>
        <v>(4110) SUBSCRIPTIONS</v>
      </c>
      <c r="D27" s="9"/>
      <c r="E27" s="9"/>
      <c r="F27" s="9"/>
      <c r="G27" s="17">
        <f t="shared" si="2"/>
        <v>0</v>
      </c>
      <c r="H27" s="20"/>
      <c r="I27" s="9"/>
      <c r="J27" s="19"/>
      <c r="K27" s="21"/>
      <c r="L27" s="9"/>
      <c r="M27" s="22"/>
      <c r="N27" s="9"/>
      <c r="O27" s="22"/>
      <c r="P27" s="21"/>
      <c r="Q27" s="21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15" customHeight="1" x14ac:dyDescent="0.15">
      <c r="B28" s="8" t="s">
        <v>17</v>
      </c>
      <c r="C28" s="8" t="str">
        <f t="shared" si="1"/>
        <v>(4140) ADVERTISING/GROSS</v>
      </c>
      <c r="D28" s="9"/>
      <c r="E28" s="9"/>
      <c r="F28" s="9"/>
      <c r="G28" s="17">
        <f t="shared" si="2"/>
        <v>0</v>
      </c>
      <c r="H28" s="20"/>
      <c r="I28" s="9"/>
      <c r="J28" s="19"/>
      <c r="K28" s="21"/>
      <c r="L28" s="9"/>
      <c r="M28" s="22"/>
      <c r="N28" s="9"/>
      <c r="O28" s="22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5" customHeight="1" x14ac:dyDescent="0.15">
      <c r="B29" s="8" t="s">
        <v>18</v>
      </c>
      <c r="C29" s="8" t="str">
        <f t="shared" si="1"/>
        <v>(4143) ADVERTISING/ON-LINE</v>
      </c>
      <c r="D29" s="9"/>
      <c r="E29" s="9"/>
      <c r="F29" s="9"/>
      <c r="G29" s="17">
        <f t="shared" si="2"/>
        <v>0</v>
      </c>
      <c r="H29" s="20"/>
      <c r="I29" s="9"/>
      <c r="J29" s="19"/>
      <c r="K29" s="21"/>
      <c r="L29" s="9"/>
      <c r="M29" s="22"/>
      <c r="N29" s="9"/>
      <c r="O29" s="22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5" customHeight="1" x14ac:dyDescent="0.15">
      <c r="B30" s="8" t="s">
        <v>19</v>
      </c>
      <c r="C30" s="8" t="str">
        <f t="shared" si="1"/>
        <v>(4610) COMMISSION/LINE ADV</v>
      </c>
      <c r="D30" s="9"/>
      <c r="E30" s="9"/>
      <c r="F30" s="9"/>
      <c r="G30" s="17">
        <f t="shared" si="2"/>
        <v>0</v>
      </c>
      <c r="H30" s="20"/>
      <c r="I30" s="9"/>
      <c r="J30" s="19"/>
      <c r="K30" s="21"/>
      <c r="L30" s="9"/>
      <c r="M30" s="22"/>
      <c r="N30" s="9"/>
      <c r="O30" s="22"/>
      <c r="P30" s="21"/>
      <c r="Q30" s="21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5" customHeight="1" x14ac:dyDescent="0.15">
      <c r="B31" s="8" t="s">
        <v>20</v>
      </c>
      <c r="C31" s="8" t="str">
        <f t="shared" si="1"/>
        <v>(4611) COMMISSION/SALES REP</v>
      </c>
      <c r="D31" s="9"/>
      <c r="E31" s="9"/>
      <c r="F31" s="9"/>
      <c r="G31" s="17">
        <f t="shared" si="2"/>
        <v>0</v>
      </c>
      <c r="H31" s="20"/>
      <c r="I31" s="9"/>
      <c r="J31" s="19"/>
      <c r="K31" s="21"/>
      <c r="L31" s="9"/>
      <c r="M31" s="22"/>
      <c r="N31" s="9"/>
      <c r="O31" s="22"/>
      <c r="P31" s="21"/>
      <c r="Q31" s="21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5" customHeight="1" x14ac:dyDescent="0.15">
      <c r="B32" s="8" t="s">
        <v>21</v>
      </c>
      <c r="C32" s="8" t="str">
        <f t="shared" si="1"/>
        <v>(4612) COMMISSION/ADVERTISING AGENCY</v>
      </c>
      <c r="D32" s="9"/>
      <c r="E32" s="9"/>
      <c r="F32" s="9"/>
      <c r="G32" s="17">
        <f t="shared" si="2"/>
        <v>0</v>
      </c>
      <c r="H32" s="20"/>
      <c r="I32" s="9"/>
      <c r="J32" s="19"/>
      <c r="K32" s="21"/>
      <c r="L32" s="9"/>
      <c r="M32" s="22"/>
      <c r="N32" s="9"/>
      <c r="O32" s="22"/>
      <c r="P32" s="21"/>
      <c r="Q32" s="21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6" ht="15" customHeight="1" x14ac:dyDescent="0.15">
      <c r="B33" s="8" t="s">
        <v>22</v>
      </c>
      <c r="C33" s="8" t="str">
        <f t="shared" si="1"/>
        <v>(4142) ADVERTISING/CLASSIFIED</v>
      </c>
      <c r="D33" s="9"/>
      <c r="E33" s="9"/>
      <c r="F33" s="9"/>
      <c r="G33" s="17">
        <f t="shared" si="2"/>
        <v>0</v>
      </c>
      <c r="H33" s="20"/>
      <c r="I33" s="9"/>
      <c r="J33" s="19"/>
      <c r="K33" s="21"/>
      <c r="L33" s="9"/>
      <c r="M33" s="22"/>
      <c r="N33" s="9"/>
      <c r="O33" s="22"/>
      <c r="P33" s="21"/>
      <c r="Q33" s="21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6" ht="15" customHeight="1" x14ac:dyDescent="0.15">
      <c r="B34" s="8" t="s">
        <v>23</v>
      </c>
      <c r="C34" s="8" t="str">
        <f t="shared" si="1"/>
        <v>(4200) REGISTRATION FEES</v>
      </c>
      <c r="D34" s="9"/>
      <c r="E34" s="9"/>
      <c r="F34" s="9"/>
      <c r="G34" s="17">
        <f t="shared" si="2"/>
        <v>0</v>
      </c>
      <c r="H34" s="20"/>
      <c r="I34" s="9"/>
      <c r="J34" s="19"/>
      <c r="K34" s="21"/>
      <c r="L34" s="9"/>
      <c r="M34" s="22"/>
      <c r="N34" s="9"/>
      <c r="O34" s="22"/>
      <c r="P34" s="21"/>
      <c r="Q34" s="21"/>
      <c r="R34" s="21"/>
      <c r="S34" s="21"/>
      <c r="T34" s="21"/>
      <c r="U34" s="21"/>
      <c r="V34" s="2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6" ht="15" customHeight="1" x14ac:dyDescent="0.15">
      <c r="B35" s="8" t="s">
        <v>24</v>
      </c>
      <c r="C35" s="8" t="str">
        <f t="shared" si="1"/>
        <v>(4210) EXHIBIT SPACE RENTALS</v>
      </c>
      <c r="D35" s="9"/>
      <c r="E35" s="9"/>
      <c r="F35" s="9"/>
      <c r="G35" s="17">
        <f t="shared" si="2"/>
        <v>0</v>
      </c>
      <c r="H35" s="20"/>
      <c r="I35" s="9"/>
      <c r="J35" s="19"/>
      <c r="K35" s="21"/>
      <c r="L35" s="9"/>
      <c r="M35" s="22"/>
      <c r="N35" s="9"/>
      <c r="O35" s="22"/>
      <c r="P35" s="21"/>
      <c r="Q35" s="21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6" ht="15" customHeight="1" x14ac:dyDescent="0.15">
      <c r="B36" s="8" t="s">
        <v>25</v>
      </c>
      <c r="C36" s="8" t="str">
        <f t="shared" si="1"/>
        <v>(4220) MEAL FUNCTIONS</v>
      </c>
      <c r="D36" s="9"/>
      <c r="E36" s="9"/>
      <c r="F36" s="9"/>
      <c r="G36" s="17">
        <f t="shared" si="2"/>
        <v>0</v>
      </c>
      <c r="H36" s="20"/>
      <c r="I36" s="9"/>
      <c r="J36" s="19"/>
      <c r="K36" s="21"/>
      <c r="L36" s="9"/>
      <c r="M36" s="22"/>
      <c r="N36" s="9"/>
      <c r="O36" s="22"/>
      <c r="P36" s="21"/>
      <c r="Q36" s="21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6" ht="14.25" customHeight="1" x14ac:dyDescent="0.15">
      <c r="B37" s="8" t="s">
        <v>26</v>
      </c>
      <c r="C37" s="8" t="str">
        <f t="shared" si="1"/>
        <v>(4300) GRANTS/CONTRACTS/AWARDS</v>
      </c>
      <c r="D37" s="9"/>
      <c r="E37" s="9"/>
      <c r="F37" s="9"/>
      <c r="G37" s="17">
        <f t="shared" si="2"/>
        <v>0</v>
      </c>
      <c r="H37" s="20"/>
      <c r="I37" s="9"/>
      <c r="J37" s="19"/>
      <c r="K37" s="21"/>
      <c r="L37" s="9"/>
      <c r="M37" s="22"/>
      <c r="N37" s="9"/>
      <c r="O37" s="22"/>
      <c r="P37" s="21"/>
      <c r="Q37" s="21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6" ht="14.25" customHeight="1" x14ac:dyDescent="0.15">
      <c r="B38" s="8" t="s">
        <v>27</v>
      </c>
      <c r="C38" s="8" t="str">
        <f t="shared" si="1"/>
        <v>(4301) GRANTS AWARDS - TEMPORARILY RESTRICTED</v>
      </c>
      <c r="D38" s="9"/>
      <c r="E38" s="9"/>
      <c r="F38" s="9"/>
      <c r="G38" s="17">
        <f t="shared" si="2"/>
        <v>0</v>
      </c>
      <c r="H38" s="20"/>
      <c r="I38" s="9"/>
      <c r="J38" s="19"/>
      <c r="K38" s="21"/>
      <c r="L38" s="9"/>
      <c r="M38" s="22"/>
      <c r="N38" s="9"/>
      <c r="O38" s="22"/>
      <c r="P38" s="21"/>
      <c r="Q38" s="21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6" ht="14.25" customHeight="1" x14ac:dyDescent="0.15">
      <c r="B39" s="8" t="s">
        <v>28</v>
      </c>
      <c r="C39" s="8" t="str">
        <f t="shared" si="1"/>
        <v>(4400) DONATIONS/HONORARIA</v>
      </c>
      <c r="D39" s="9"/>
      <c r="E39" s="9">
        <v>2155</v>
      </c>
      <c r="F39" s="9">
        <v>2941.41</v>
      </c>
      <c r="G39" s="17">
        <f t="shared" si="2"/>
        <v>0</v>
      </c>
      <c r="H39" s="20"/>
      <c r="I39" s="9">
        <v>2000</v>
      </c>
      <c r="J39" s="19">
        <v>2000</v>
      </c>
      <c r="K39" s="21">
        <v>166.666666666667</v>
      </c>
      <c r="L39" s="9">
        <v>166.666666666667</v>
      </c>
      <c r="M39" s="22">
        <v>166.666666666667</v>
      </c>
      <c r="N39" s="9">
        <v>166.666666666667</v>
      </c>
      <c r="O39" s="22">
        <v>166.666666666667</v>
      </c>
      <c r="P39" s="21">
        <v>166.666666666667</v>
      </c>
      <c r="Q39" s="21">
        <v>166.666666666667</v>
      </c>
      <c r="R39" s="21">
        <v>166.666666666667</v>
      </c>
      <c r="S39" s="21">
        <v>166.666666666667</v>
      </c>
      <c r="T39" s="21">
        <v>166.666666666667</v>
      </c>
      <c r="U39" s="21">
        <v>166.666666666667</v>
      </c>
      <c r="V39" s="21">
        <v>166.666666666667</v>
      </c>
      <c r="W39" s="23"/>
      <c r="X39" s="23"/>
      <c r="Y39" s="23"/>
      <c r="Z39" s="23"/>
      <c r="AA39" s="23"/>
      <c r="AB39" s="23">
        <v>110</v>
      </c>
      <c r="AC39" s="23"/>
      <c r="AD39" s="23">
        <v>20</v>
      </c>
      <c r="AE39" s="23">
        <v>15</v>
      </c>
      <c r="AF39" s="23"/>
      <c r="AG39" s="23"/>
      <c r="AH39" s="23">
        <v>2010</v>
      </c>
    </row>
    <row r="40" spans="1:36" ht="14.25" customHeight="1" x14ac:dyDescent="0.15">
      <c r="B40" s="8" t="s">
        <v>29</v>
      </c>
      <c r="C40" s="8" t="str">
        <f t="shared" si="1"/>
        <v>(4420) INT/DIV</v>
      </c>
      <c r="D40" s="9"/>
      <c r="E40" s="9"/>
      <c r="F40" s="9"/>
      <c r="G40" s="17">
        <f t="shared" si="2"/>
        <v>0</v>
      </c>
      <c r="H40" s="20"/>
      <c r="I40" s="9"/>
      <c r="J40" s="19"/>
      <c r="K40" s="21"/>
      <c r="L40" s="9"/>
      <c r="M40" s="22"/>
      <c r="N40" s="9"/>
      <c r="O40" s="22"/>
      <c r="P40" s="21"/>
      <c r="Q40" s="21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6" ht="14.25" customHeight="1" x14ac:dyDescent="0.15">
      <c r="B41" s="8" t="s">
        <v>30</v>
      </c>
      <c r="C41" s="8" t="str">
        <f t="shared" si="1"/>
        <v>(4421) ROYALTIES</v>
      </c>
      <c r="D41" s="9"/>
      <c r="E41" s="9"/>
      <c r="F41" s="9"/>
      <c r="G41" s="17">
        <f t="shared" si="2"/>
        <v>0</v>
      </c>
      <c r="H41" s="20"/>
      <c r="I41" s="9"/>
      <c r="J41" s="19"/>
      <c r="K41" s="21"/>
      <c r="L41" s="9"/>
      <c r="M41" s="22"/>
      <c r="N41" s="9"/>
      <c r="O41" s="22"/>
      <c r="P41" s="21"/>
      <c r="Q41" s="21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6" ht="10.5" hidden="1" x14ac:dyDescent="0.15">
      <c r="B42" s="8" t="s">
        <v>31</v>
      </c>
      <c r="C42" s="8" t="str">
        <f t="shared" si="1"/>
        <v>(4422) ENDOWMENT GAIN/LOSS-REALIZED</v>
      </c>
      <c r="D42" s="9"/>
      <c r="E42" s="9"/>
      <c r="F42" s="9"/>
      <c r="G42" s="17">
        <f t="shared" si="2"/>
        <v>0</v>
      </c>
      <c r="H42" s="20"/>
      <c r="I42" s="9"/>
      <c r="J42" s="19"/>
      <c r="K42" s="21"/>
      <c r="L42" s="9"/>
      <c r="M42" s="22"/>
      <c r="N42" s="9"/>
      <c r="O42" s="22"/>
      <c r="P42" s="21"/>
      <c r="Q42" s="21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6" ht="10.5" hidden="1" x14ac:dyDescent="0.15">
      <c r="B43" s="8" t="s">
        <v>32</v>
      </c>
      <c r="C43" s="8" t="str">
        <f t="shared" si="1"/>
        <v>(4423) ENDWMNT GAIN/LOSS-UNREALIZED</v>
      </c>
      <c r="D43" s="9"/>
      <c r="E43" s="9"/>
      <c r="F43" s="9"/>
      <c r="G43" s="17">
        <f t="shared" si="2"/>
        <v>0</v>
      </c>
      <c r="H43" s="20"/>
      <c r="I43" s="9"/>
      <c r="J43" s="19"/>
      <c r="K43" s="21"/>
      <c r="L43" s="9"/>
      <c r="M43" s="22"/>
      <c r="N43" s="9"/>
      <c r="O43" s="22"/>
      <c r="P43" s="21"/>
      <c r="Q43" s="21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6" ht="14.25" customHeight="1" x14ac:dyDescent="0.15">
      <c r="A44" s="54"/>
      <c r="B44" s="8" t="s">
        <v>33</v>
      </c>
      <c r="C44" s="8" t="str">
        <f t="shared" si="1"/>
        <v>(4429) OVRHD-EXMPT REVENUE/DIVISIONS</v>
      </c>
      <c r="D44" s="9"/>
      <c r="E44" s="9"/>
      <c r="F44" s="9"/>
      <c r="G44" s="17">
        <f t="shared" si="2"/>
        <v>0</v>
      </c>
      <c r="H44" s="20"/>
      <c r="I44" s="9"/>
      <c r="J44" s="19"/>
      <c r="K44" s="21"/>
      <c r="L44" s="9"/>
      <c r="M44" s="22"/>
      <c r="N44" s="9"/>
      <c r="O44" s="22"/>
      <c r="P44" s="21"/>
      <c r="Q44" s="21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61"/>
      <c r="AJ44" s="61"/>
    </row>
    <row r="45" spans="1:36" ht="14.25" customHeight="1" x14ac:dyDescent="0.15">
      <c r="B45" s="8" t="s">
        <v>34</v>
      </c>
      <c r="C45" s="8" t="str">
        <f t="shared" si="1"/>
        <v>(4430) MISCELLANEOUS FEES</v>
      </c>
      <c r="D45" s="9"/>
      <c r="E45" s="9"/>
      <c r="F45" s="9"/>
      <c r="G45" s="17">
        <f t="shared" si="2"/>
        <v>0</v>
      </c>
      <c r="H45" s="20"/>
      <c r="I45" s="9"/>
      <c r="J45" s="19"/>
      <c r="K45" s="21"/>
      <c r="L45" s="9"/>
      <c r="M45" s="22"/>
      <c r="N45" s="9"/>
      <c r="O45" s="22"/>
      <c r="P45" s="21"/>
      <c r="Q45" s="21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6" ht="14.25" customHeight="1" x14ac:dyDescent="0.15">
      <c r="B46" s="8" t="s">
        <v>35</v>
      </c>
      <c r="C46" s="8" t="str">
        <f t="shared" si="1"/>
        <v>(4490) MISCELLANEOUS REVENUE</v>
      </c>
      <c r="D46" s="9"/>
      <c r="E46" s="9"/>
      <c r="F46" s="9"/>
      <c r="G46" s="17">
        <f t="shared" si="2"/>
        <v>0</v>
      </c>
      <c r="H46" s="20"/>
      <c r="I46" s="9"/>
      <c r="J46" s="19"/>
      <c r="K46" s="21"/>
      <c r="L46" s="9"/>
      <c r="M46" s="22"/>
      <c r="N46" s="9"/>
      <c r="O46" s="22"/>
      <c r="P46" s="21"/>
      <c r="Q46" s="21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6" ht="14.25" customHeight="1" x14ac:dyDescent="0.15">
      <c r="B47" s="10"/>
      <c r="C47" s="10" t="s">
        <v>173</v>
      </c>
      <c r="D47" s="25">
        <f t="shared" ref="D47:V47" si="3">SUM(D10:D46)</f>
        <v>0</v>
      </c>
      <c r="E47" s="25">
        <f t="shared" si="3"/>
        <v>2155</v>
      </c>
      <c r="F47" s="25">
        <f t="shared" si="3"/>
        <v>2941.41</v>
      </c>
      <c r="G47" s="26">
        <f t="shared" si="3"/>
        <v>0</v>
      </c>
      <c r="H47" s="27">
        <f t="shared" si="3"/>
        <v>0</v>
      </c>
      <c r="I47" s="28">
        <f t="shared" si="3"/>
        <v>2000</v>
      </c>
      <c r="J47" s="29">
        <f t="shared" si="3"/>
        <v>2000</v>
      </c>
      <c r="K47" s="30">
        <f t="shared" si="3"/>
        <v>166.666666666667</v>
      </c>
      <c r="L47" s="30">
        <f t="shared" si="3"/>
        <v>166.666666666667</v>
      </c>
      <c r="M47" s="30">
        <f t="shared" si="3"/>
        <v>166.666666666667</v>
      </c>
      <c r="N47" s="30">
        <f t="shared" si="3"/>
        <v>166.666666666667</v>
      </c>
      <c r="O47" s="30">
        <f t="shared" si="3"/>
        <v>166.666666666667</v>
      </c>
      <c r="P47" s="30">
        <f t="shared" si="3"/>
        <v>166.666666666667</v>
      </c>
      <c r="Q47" s="30">
        <f t="shared" si="3"/>
        <v>166.666666666667</v>
      </c>
      <c r="R47" s="30">
        <f t="shared" si="3"/>
        <v>166.666666666667</v>
      </c>
      <c r="S47" s="30">
        <f t="shared" si="3"/>
        <v>166.666666666667</v>
      </c>
      <c r="T47" s="25">
        <f t="shared" si="3"/>
        <v>166.666666666667</v>
      </c>
      <c r="U47" s="28">
        <f t="shared" si="3"/>
        <v>166.666666666667</v>
      </c>
      <c r="V47" s="30">
        <f t="shared" si="3"/>
        <v>166.666666666667</v>
      </c>
    </row>
    <row r="48" spans="1:36" ht="14.25" customHeight="1" x14ac:dyDescent="0.15">
      <c r="A48" s="54"/>
      <c r="B48" s="8"/>
      <c r="C48" s="8" t="s">
        <v>174</v>
      </c>
      <c r="D48" s="9"/>
      <c r="E48" s="9"/>
      <c r="F48" s="9"/>
      <c r="G48" s="31"/>
      <c r="H48" s="17"/>
      <c r="I48" s="9"/>
      <c r="J48" s="19"/>
      <c r="K48" s="21"/>
      <c r="L48" s="21"/>
      <c r="M48" s="21"/>
      <c r="N48" s="21"/>
      <c r="O48" s="21"/>
      <c r="P48" s="21"/>
      <c r="Q48" s="21"/>
      <c r="R48" s="21"/>
      <c r="S48" s="21"/>
      <c r="T48" s="9"/>
      <c r="U48" s="22"/>
      <c r="V48" s="21"/>
      <c r="AI48" s="61"/>
      <c r="AJ48" s="61"/>
    </row>
    <row r="49" spans="1:36" ht="14.25" customHeight="1" x14ac:dyDescent="0.15">
      <c r="B49" s="7" t="s">
        <v>36</v>
      </c>
      <c r="C49" s="8" t="str">
        <f t="shared" ref="C49:C80" si="4">B49</f>
        <v>(5000) SALARIES &amp; WAGES</v>
      </c>
      <c r="D49" s="9"/>
      <c r="E49" s="9"/>
      <c r="F49" s="9"/>
      <c r="G49" s="17">
        <f t="shared" ref="G49:G80" si="5">SUM(W49:AA49)</f>
        <v>0</v>
      </c>
      <c r="H49" s="20"/>
      <c r="I49" s="9"/>
      <c r="J49" s="19"/>
      <c r="K49" s="32"/>
      <c r="L49" s="33"/>
      <c r="M49" s="34"/>
      <c r="N49" s="33"/>
      <c r="O49" s="34"/>
      <c r="P49" s="32"/>
      <c r="Q49" s="32"/>
      <c r="R49" s="32"/>
      <c r="S49" s="32"/>
      <c r="T49" s="32"/>
      <c r="U49" s="32"/>
      <c r="V49" s="3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6" ht="14.25" customHeight="1" x14ac:dyDescent="0.15">
      <c r="A50" s="54"/>
      <c r="B50" s="7" t="s">
        <v>37</v>
      </c>
      <c r="C50" s="8" t="str">
        <f t="shared" si="4"/>
        <v>(5001) WAGES/TEMPORARY EMPLOYEES</v>
      </c>
      <c r="D50" s="9"/>
      <c r="E50" s="9"/>
      <c r="F50" s="9"/>
      <c r="G50" s="17">
        <f t="shared" si="5"/>
        <v>0</v>
      </c>
      <c r="H50" s="20"/>
      <c r="I50" s="9"/>
      <c r="J50" s="19"/>
      <c r="K50" s="32"/>
      <c r="L50" s="33"/>
      <c r="M50" s="34"/>
      <c r="N50" s="33"/>
      <c r="O50" s="34"/>
      <c r="P50" s="32"/>
      <c r="Q50" s="32"/>
      <c r="R50" s="32"/>
      <c r="S50" s="32"/>
      <c r="T50" s="32"/>
      <c r="U50" s="32"/>
      <c r="V50" s="3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61"/>
      <c r="AJ50" s="61"/>
    </row>
    <row r="51" spans="1:36" ht="13.5" customHeight="1" x14ac:dyDescent="0.15">
      <c r="A51" s="47"/>
      <c r="B51" s="7" t="s">
        <v>38</v>
      </c>
      <c r="C51" s="8" t="str">
        <f t="shared" si="4"/>
        <v>(5002) OVERTIME WAGES</v>
      </c>
      <c r="D51" s="9"/>
      <c r="E51" s="9"/>
      <c r="F51" s="9"/>
      <c r="G51" s="17">
        <f t="shared" si="5"/>
        <v>0</v>
      </c>
      <c r="H51" s="20"/>
      <c r="I51" s="9"/>
      <c r="J51" s="19"/>
      <c r="K51" s="32"/>
      <c r="L51" s="33"/>
      <c r="M51" s="34"/>
      <c r="N51" s="33"/>
      <c r="O51" s="34"/>
      <c r="P51" s="32"/>
      <c r="Q51" s="32"/>
      <c r="R51" s="32"/>
      <c r="S51" s="32"/>
      <c r="T51" s="32"/>
      <c r="U51" s="32"/>
      <c r="V51" s="3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7"/>
      <c r="AJ51" s="47"/>
    </row>
    <row r="52" spans="1:36" ht="13.5" customHeight="1" x14ac:dyDescent="0.15">
      <c r="B52" s="7" t="s">
        <v>39</v>
      </c>
      <c r="C52" s="8" t="str">
        <f t="shared" si="4"/>
        <v>(5005) ATTRITION FACTOR</v>
      </c>
      <c r="D52" s="9"/>
      <c r="E52" s="9"/>
      <c r="F52" s="9"/>
      <c r="G52" s="17">
        <f t="shared" si="5"/>
        <v>0</v>
      </c>
      <c r="H52" s="20"/>
      <c r="I52" s="9">
        <v>0</v>
      </c>
      <c r="J52" s="19">
        <v>0</v>
      </c>
      <c r="K52" s="32">
        <v>0</v>
      </c>
      <c r="L52" s="33">
        <v>0</v>
      </c>
      <c r="M52" s="34">
        <v>0</v>
      </c>
      <c r="N52" s="33">
        <v>0</v>
      </c>
      <c r="O52" s="34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6" ht="10.5" hidden="1" x14ac:dyDescent="0.15">
      <c r="B53" s="7" t="s">
        <v>40</v>
      </c>
      <c r="C53" s="8" t="str">
        <f t="shared" si="4"/>
        <v>(5009) ACCRUED VACATION WAGES</v>
      </c>
      <c r="D53" s="9"/>
      <c r="E53" s="9"/>
      <c r="F53" s="9"/>
      <c r="G53" s="17">
        <f t="shared" si="5"/>
        <v>0</v>
      </c>
      <c r="H53" s="20"/>
      <c r="I53" s="9"/>
      <c r="J53" s="19"/>
      <c r="K53" s="21"/>
      <c r="L53" s="9"/>
      <c r="M53" s="22"/>
      <c r="N53" s="9"/>
      <c r="O53" s="22"/>
      <c r="P53" s="21"/>
      <c r="Q53" s="21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6" ht="13.5" customHeight="1" x14ac:dyDescent="0.15">
      <c r="B54" s="7" t="s">
        <v>41</v>
      </c>
      <c r="C54" s="8" t="str">
        <f t="shared" si="4"/>
        <v>(5010) EMPLOYEE BENEFITS</v>
      </c>
      <c r="D54" s="9"/>
      <c r="E54" s="9"/>
      <c r="F54" s="9"/>
      <c r="G54" s="17">
        <f t="shared" si="5"/>
        <v>0</v>
      </c>
      <c r="H54" s="20"/>
      <c r="I54" s="9">
        <v>0</v>
      </c>
      <c r="J54" s="19">
        <v>0</v>
      </c>
      <c r="K54" s="32">
        <v>0</v>
      </c>
      <c r="L54" s="33">
        <v>0</v>
      </c>
      <c r="M54" s="34">
        <v>0</v>
      </c>
      <c r="N54" s="33">
        <v>0</v>
      </c>
      <c r="O54" s="34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6" ht="13.5" customHeight="1" x14ac:dyDescent="0.15">
      <c r="B55" s="7" t="s">
        <v>42</v>
      </c>
      <c r="C55" s="8" t="str">
        <f t="shared" si="4"/>
        <v>(5011) LIFE INSURANCE</v>
      </c>
      <c r="D55" s="9"/>
      <c r="E55" s="9"/>
      <c r="F55" s="9"/>
      <c r="G55" s="17">
        <f t="shared" si="5"/>
        <v>0</v>
      </c>
      <c r="H55" s="20"/>
      <c r="I55" s="9"/>
      <c r="J55" s="19"/>
      <c r="K55" s="32"/>
      <c r="L55" s="33"/>
      <c r="M55" s="34"/>
      <c r="N55" s="33"/>
      <c r="O55" s="34"/>
      <c r="P55" s="32"/>
      <c r="Q55" s="32"/>
      <c r="R55" s="32"/>
      <c r="S55" s="32"/>
      <c r="T55" s="32"/>
      <c r="U55" s="32"/>
      <c r="V55" s="3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6" ht="13.5" customHeight="1" x14ac:dyDescent="0.15">
      <c r="B56" s="7" t="s">
        <v>43</v>
      </c>
      <c r="C56" s="8" t="str">
        <f t="shared" si="4"/>
        <v>(5012) DISABILITY INSURANCE</v>
      </c>
      <c r="D56" s="9"/>
      <c r="E56" s="9"/>
      <c r="F56" s="9"/>
      <c r="G56" s="17">
        <f t="shared" si="5"/>
        <v>0</v>
      </c>
      <c r="H56" s="20"/>
      <c r="I56" s="9"/>
      <c r="J56" s="19"/>
      <c r="K56" s="32"/>
      <c r="L56" s="33"/>
      <c r="M56" s="34"/>
      <c r="N56" s="33"/>
      <c r="O56" s="34"/>
      <c r="P56" s="32"/>
      <c r="Q56" s="32"/>
      <c r="R56" s="32"/>
      <c r="S56" s="32"/>
      <c r="T56" s="32"/>
      <c r="U56" s="32"/>
      <c r="V56" s="3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6" ht="13.5" customHeight="1" x14ac:dyDescent="0.15">
      <c r="B57" s="7" t="s">
        <v>44</v>
      </c>
      <c r="C57" s="8" t="str">
        <f t="shared" si="4"/>
        <v>(5013) WORKERS COMP INSURANCE</v>
      </c>
      <c r="D57" s="9"/>
      <c r="E57" s="9"/>
      <c r="F57" s="9"/>
      <c r="G57" s="17">
        <f t="shared" si="5"/>
        <v>0</v>
      </c>
      <c r="H57" s="20"/>
      <c r="I57" s="9"/>
      <c r="J57" s="19"/>
      <c r="K57" s="32"/>
      <c r="L57" s="33"/>
      <c r="M57" s="34"/>
      <c r="N57" s="33"/>
      <c r="O57" s="34"/>
      <c r="P57" s="32"/>
      <c r="Q57" s="32"/>
      <c r="R57" s="32"/>
      <c r="S57" s="32"/>
      <c r="T57" s="32"/>
      <c r="U57" s="32"/>
      <c r="V57" s="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6" ht="13.5" customHeight="1" x14ac:dyDescent="0.15">
      <c r="B58" s="7" t="s">
        <v>45</v>
      </c>
      <c r="C58" s="8" t="str">
        <f t="shared" si="4"/>
        <v>(5014) ANNUITY/EMPLOYER CONTRIBUTION</v>
      </c>
      <c r="D58" s="9"/>
      <c r="E58" s="9"/>
      <c r="F58" s="9"/>
      <c r="G58" s="17">
        <f t="shared" si="5"/>
        <v>0</v>
      </c>
      <c r="H58" s="20"/>
      <c r="I58" s="9"/>
      <c r="J58" s="19"/>
      <c r="K58" s="32"/>
      <c r="L58" s="33"/>
      <c r="M58" s="34"/>
      <c r="N58" s="33"/>
      <c r="O58" s="34"/>
      <c r="P58" s="32"/>
      <c r="Q58" s="32"/>
      <c r="R58" s="32"/>
      <c r="S58" s="32"/>
      <c r="T58" s="32"/>
      <c r="U58" s="32"/>
      <c r="V58" s="3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6" ht="13.5" customHeight="1" x14ac:dyDescent="0.15">
      <c r="B59" s="7" t="s">
        <v>46</v>
      </c>
      <c r="C59" s="8" t="str">
        <f t="shared" si="4"/>
        <v>(5015) TUITION REIMBURSEMENT</v>
      </c>
      <c r="D59" s="9"/>
      <c r="E59" s="9"/>
      <c r="F59" s="9"/>
      <c r="G59" s="17">
        <f t="shared" si="5"/>
        <v>0</v>
      </c>
      <c r="H59" s="20"/>
      <c r="I59" s="9"/>
      <c r="J59" s="19"/>
      <c r="K59" s="21"/>
      <c r="L59" s="9"/>
      <c r="M59" s="22"/>
      <c r="N59" s="9"/>
      <c r="O59" s="22"/>
      <c r="P59" s="21"/>
      <c r="Q59" s="21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6" ht="13.5" customHeight="1" x14ac:dyDescent="0.15">
      <c r="B60" s="7" t="s">
        <v>47</v>
      </c>
      <c r="C60" s="8" t="str">
        <f t="shared" si="4"/>
        <v>(5016) PROFESSIONAL MEMBERSHIPS</v>
      </c>
      <c r="D60" s="9"/>
      <c r="E60" s="9"/>
      <c r="F60" s="9"/>
      <c r="G60" s="17">
        <f t="shared" si="5"/>
        <v>0</v>
      </c>
      <c r="H60" s="20"/>
      <c r="I60" s="9"/>
      <c r="J60" s="19"/>
      <c r="K60" s="21"/>
      <c r="L60" s="9"/>
      <c r="M60" s="22"/>
      <c r="N60" s="9"/>
      <c r="O60" s="22"/>
      <c r="P60" s="21"/>
      <c r="Q60" s="21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6" ht="13.5" customHeight="1" x14ac:dyDescent="0.15">
      <c r="B61" s="7" t="s">
        <v>48</v>
      </c>
      <c r="C61" s="8" t="str">
        <f t="shared" si="4"/>
        <v>(5019) HEALTH INSURANCE</v>
      </c>
      <c r="D61" s="9"/>
      <c r="E61" s="9"/>
      <c r="F61" s="9"/>
      <c r="G61" s="17">
        <f t="shared" si="5"/>
        <v>0</v>
      </c>
      <c r="H61" s="20"/>
      <c r="I61" s="9"/>
      <c r="J61" s="19"/>
      <c r="K61" s="32"/>
      <c r="L61" s="33"/>
      <c r="M61" s="34"/>
      <c r="N61" s="33"/>
      <c r="O61" s="34"/>
      <c r="P61" s="32"/>
      <c r="Q61" s="32"/>
      <c r="R61" s="32"/>
      <c r="S61" s="32"/>
      <c r="T61" s="32"/>
      <c r="U61" s="32"/>
      <c r="V61" s="3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6" ht="13.5" customHeight="1" x14ac:dyDescent="0.15">
      <c r="B62" s="7" t="s">
        <v>49</v>
      </c>
      <c r="C62" s="8" t="str">
        <f t="shared" si="4"/>
        <v>(5020) FICA/EMPLOYER CONTRIBUTION</v>
      </c>
      <c r="D62" s="9"/>
      <c r="E62" s="9"/>
      <c r="F62" s="9"/>
      <c r="G62" s="17">
        <f t="shared" si="5"/>
        <v>0</v>
      </c>
      <c r="H62" s="20"/>
      <c r="I62" s="9"/>
      <c r="J62" s="19"/>
      <c r="K62" s="32"/>
      <c r="L62" s="33"/>
      <c r="M62" s="34"/>
      <c r="N62" s="33"/>
      <c r="O62" s="34"/>
      <c r="P62" s="32"/>
      <c r="Q62" s="32"/>
      <c r="R62" s="32"/>
      <c r="S62" s="32"/>
      <c r="T62" s="32"/>
      <c r="U62" s="32"/>
      <c r="V62" s="3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6" ht="13.5" customHeight="1" x14ac:dyDescent="0.15">
      <c r="B63" s="7" t="s">
        <v>50</v>
      </c>
      <c r="C63" s="8" t="str">
        <f t="shared" si="4"/>
        <v>(5021) UNEMPLOYMENT COMPENSATION TAX</v>
      </c>
      <c r="D63" s="9"/>
      <c r="E63" s="9"/>
      <c r="F63" s="9"/>
      <c r="G63" s="17">
        <f t="shared" si="5"/>
        <v>0</v>
      </c>
      <c r="H63" s="20"/>
      <c r="I63" s="9"/>
      <c r="J63" s="19"/>
      <c r="K63" s="32"/>
      <c r="L63" s="33"/>
      <c r="M63" s="34"/>
      <c r="N63" s="33"/>
      <c r="O63" s="34"/>
      <c r="P63" s="32"/>
      <c r="Q63" s="32"/>
      <c r="R63" s="32"/>
      <c r="S63" s="32"/>
      <c r="T63" s="32"/>
      <c r="U63" s="32"/>
      <c r="V63" s="3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6" ht="13.5" customHeight="1" x14ac:dyDescent="0.15">
      <c r="B64" s="7" t="s">
        <v>51</v>
      </c>
      <c r="C64" s="8" t="str">
        <f t="shared" si="4"/>
        <v>(5032) RELOCATION EXPENSE</v>
      </c>
      <c r="D64" s="9"/>
      <c r="E64" s="9"/>
      <c r="F64" s="9"/>
      <c r="G64" s="17">
        <f t="shared" si="5"/>
        <v>0</v>
      </c>
      <c r="H64" s="20"/>
      <c r="I64" s="9"/>
      <c r="J64" s="19"/>
      <c r="K64" s="21"/>
      <c r="L64" s="9"/>
      <c r="M64" s="22"/>
      <c r="N64" s="9"/>
      <c r="O64" s="22"/>
      <c r="P64" s="21"/>
      <c r="Q64" s="21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:34" ht="10.5" hidden="1" x14ac:dyDescent="0.15">
      <c r="B65" s="7" t="s">
        <v>52</v>
      </c>
      <c r="C65" s="8" t="str">
        <f t="shared" si="4"/>
        <v>(5040) POST RETIREMENT BENEFITS</v>
      </c>
      <c r="D65" s="9"/>
      <c r="E65" s="9"/>
      <c r="F65" s="9"/>
      <c r="G65" s="17">
        <f t="shared" si="5"/>
        <v>0</v>
      </c>
      <c r="H65" s="20"/>
      <c r="I65" s="9"/>
      <c r="J65" s="19"/>
      <c r="K65" s="21"/>
      <c r="L65" s="9"/>
      <c r="M65" s="22"/>
      <c r="N65" s="9"/>
      <c r="O65" s="22"/>
      <c r="P65" s="21"/>
      <c r="Q65" s="21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:34" ht="10.5" hidden="1" x14ac:dyDescent="0.15">
      <c r="B66" s="7" t="s">
        <v>53</v>
      </c>
      <c r="C66" s="8" t="str">
        <f t="shared" si="4"/>
        <v>(5041) BLUE CROSS REFUND</v>
      </c>
      <c r="D66" s="9"/>
      <c r="E66" s="9"/>
      <c r="F66" s="9"/>
      <c r="G66" s="17">
        <f t="shared" si="5"/>
        <v>0</v>
      </c>
      <c r="H66" s="20"/>
      <c r="I66" s="9"/>
      <c r="J66" s="19"/>
      <c r="K66" s="21"/>
      <c r="L66" s="9"/>
      <c r="M66" s="22"/>
      <c r="N66" s="9"/>
      <c r="O66" s="22"/>
      <c r="P66" s="21"/>
      <c r="Q66" s="21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:34" ht="13.5" customHeight="1" x14ac:dyDescent="0.15">
      <c r="B67" s="7" t="s">
        <v>54</v>
      </c>
      <c r="C67" s="8" t="str">
        <f t="shared" si="4"/>
        <v>(5100) TEMPORARY EMPLOYEES/OUTSIDE</v>
      </c>
      <c r="D67" s="9"/>
      <c r="E67" s="9"/>
      <c r="F67" s="9"/>
      <c r="G67" s="17">
        <f t="shared" si="5"/>
        <v>0</v>
      </c>
      <c r="H67" s="20"/>
      <c r="I67" s="9"/>
      <c r="J67" s="19"/>
      <c r="K67" s="21"/>
      <c r="L67" s="9"/>
      <c r="M67" s="22"/>
      <c r="N67" s="9"/>
      <c r="O67" s="22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:34" ht="13.5" customHeight="1" x14ac:dyDescent="0.15">
      <c r="B68" s="7" t="s">
        <v>55</v>
      </c>
      <c r="C68" s="8" t="str">
        <f t="shared" si="4"/>
        <v>(5110) PROFESSIONAL SERVICES</v>
      </c>
      <c r="D68" s="9"/>
      <c r="E68" s="9"/>
      <c r="F68" s="9"/>
      <c r="G68" s="17">
        <f t="shared" si="5"/>
        <v>0</v>
      </c>
      <c r="H68" s="20"/>
      <c r="I68" s="9"/>
      <c r="J68" s="19"/>
      <c r="K68" s="21"/>
      <c r="L68" s="9"/>
      <c r="M68" s="22"/>
      <c r="N68" s="9"/>
      <c r="O68" s="22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:34" ht="13.5" customHeight="1" x14ac:dyDescent="0.15">
      <c r="B69" s="7" t="s">
        <v>56</v>
      </c>
      <c r="C69" s="8" t="str">
        <f t="shared" si="4"/>
        <v>(5120) LEGAL FEES</v>
      </c>
      <c r="D69" s="9"/>
      <c r="E69" s="9"/>
      <c r="F69" s="9"/>
      <c r="G69" s="17">
        <f t="shared" si="5"/>
        <v>0</v>
      </c>
      <c r="H69" s="20"/>
      <c r="I69" s="9"/>
      <c r="J69" s="19"/>
      <c r="K69" s="21"/>
      <c r="L69" s="9"/>
      <c r="M69" s="22"/>
      <c r="N69" s="9"/>
      <c r="O69" s="22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:34" ht="13.5" customHeight="1" x14ac:dyDescent="0.15">
      <c r="B70" s="7" t="s">
        <v>57</v>
      </c>
      <c r="C70" s="8" t="str">
        <f t="shared" si="4"/>
        <v>(5121) AUDIT/TAX FEES</v>
      </c>
      <c r="D70" s="9"/>
      <c r="E70" s="9"/>
      <c r="F70" s="9"/>
      <c r="G70" s="17">
        <f t="shared" si="5"/>
        <v>0</v>
      </c>
      <c r="H70" s="20"/>
      <c r="I70" s="9"/>
      <c r="J70" s="19"/>
      <c r="K70" s="21"/>
      <c r="L70" s="9"/>
      <c r="M70" s="22"/>
      <c r="N70" s="9"/>
      <c r="O70" s="22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3.5" customHeight="1" x14ac:dyDescent="0.15">
      <c r="B71" s="7" t="s">
        <v>58</v>
      </c>
      <c r="C71" s="8" t="str">
        <f t="shared" si="4"/>
        <v>(5122) BANK S/C</v>
      </c>
      <c r="D71" s="9"/>
      <c r="E71" s="9">
        <v>58.01</v>
      </c>
      <c r="F71" s="9">
        <v>60.56</v>
      </c>
      <c r="G71" s="17">
        <f t="shared" si="5"/>
        <v>0</v>
      </c>
      <c r="H71" s="20"/>
      <c r="I71" s="9">
        <v>57</v>
      </c>
      <c r="J71" s="19">
        <v>57</v>
      </c>
      <c r="K71" s="21">
        <v>4.75</v>
      </c>
      <c r="L71" s="9">
        <v>4.75</v>
      </c>
      <c r="M71" s="22">
        <v>4.75</v>
      </c>
      <c r="N71" s="9">
        <v>4.75</v>
      </c>
      <c r="O71" s="22">
        <v>4.75</v>
      </c>
      <c r="P71" s="21">
        <v>4.75</v>
      </c>
      <c r="Q71" s="21">
        <v>4.75</v>
      </c>
      <c r="R71" s="21">
        <v>4.75</v>
      </c>
      <c r="S71" s="21">
        <v>4.75</v>
      </c>
      <c r="T71" s="21">
        <v>4.75</v>
      </c>
      <c r="U71" s="21">
        <v>4.75</v>
      </c>
      <c r="V71" s="21">
        <v>4.75</v>
      </c>
      <c r="W71" s="23"/>
      <c r="X71" s="23"/>
      <c r="Y71" s="23"/>
      <c r="Z71" s="23"/>
      <c r="AA71" s="23"/>
      <c r="AB71" s="23"/>
      <c r="AC71" s="23"/>
      <c r="AD71" s="23">
        <v>0.57999999999999996</v>
      </c>
      <c r="AE71" s="23">
        <v>0.43</v>
      </c>
      <c r="AF71" s="23"/>
      <c r="AG71" s="23"/>
      <c r="AH71" s="23">
        <v>57</v>
      </c>
    </row>
    <row r="72" spans="2:34" ht="13.5" customHeight="1" x14ac:dyDescent="0.15">
      <c r="B72" s="7" t="s">
        <v>59</v>
      </c>
      <c r="C72" s="8" t="str">
        <f t="shared" si="4"/>
        <v>(5140) EQUIP/FURN REPAIRS</v>
      </c>
      <c r="D72" s="9"/>
      <c r="E72" s="9"/>
      <c r="F72" s="9"/>
      <c r="G72" s="17">
        <f t="shared" si="5"/>
        <v>0</v>
      </c>
      <c r="H72" s="20"/>
      <c r="I72" s="9"/>
      <c r="J72" s="19"/>
      <c r="K72" s="21"/>
      <c r="L72" s="9"/>
      <c r="M72" s="22"/>
      <c r="N72" s="9"/>
      <c r="O72" s="22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:34" ht="13.5" customHeight="1" x14ac:dyDescent="0.15">
      <c r="B73" s="7" t="s">
        <v>60</v>
      </c>
      <c r="C73" s="8" t="str">
        <f t="shared" si="4"/>
        <v>(5141) MAINTENANCE AGREEMENTS</v>
      </c>
      <c r="D73" s="9"/>
      <c r="E73" s="9"/>
      <c r="F73" s="9"/>
      <c r="G73" s="17">
        <f t="shared" si="5"/>
        <v>0</v>
      </c>
      <c r="H73" s="20"/>
      <c r="I73" s="9"/>
      <c r="J73" s="19"/>
      <c r="K73" s="21"/>
      <c r="L73" s="9"/>
      <c r="M73" s="22"/>
      <c r="N73" s="9"/>
      <c r="O73" s="22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:34" ht="13.5" customHeight="1" x14ac:dyDescent="0.15">
      <c r="B74" s="7" t="s">
        <v>61</v>
      </c>
      <c r="C74" s="8" t="str">
        <f t="shared" si="4"/>
        <v>(5150) MESSENGER SERVICE</v>
      </c>
      <c r="D74" s="9"/>
      <c r="E74" s="9"/>
      <c r="F74" s="9"/>
      <c r="G74" s="17">
        <f t="shared" si="5"/>
        <v>0</v>
      </c>
      <c r="H74" s="20"/>
      <c r="I74" s="9"/>
      <c r="J74" s="19"/>
      <c r="K74" s="21"/>
      <c r="L74" s="9"/>
      <c r="M74" s="22"/>
      <c r="N74" s="9"/>
      <c r="O74" s="22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:34" ht="13.5" customHeight="1" x14ac:dyDescent="0.15">
      <c r="B75" s="7" t="s">
        <v>62</v>
      </c>
      <c r="C75" s="8" t="str">
        <f t="shared" si="4"/>
        <v>(5151) DUPLICATION/OUTSIDE</v>
      </c>
      <c r="D75" s="9"/>
      <c r="E75" s="9"/>
      <c r="F75" s="9"/>
      <c r="G75" s="17">
        <f t="shared" si="5"/>
        <v>0</v>
      </c>
      <c r="H75" s="20"/>
      <c r="I75" s="9"/>
      <c r="J75" s="19"/>
      <c r="K75" s="21"/>
      <c r="L75" s="9"/>
      <c r="M75" s="22"/>
      <c r="N75" s="9"/>
      <c r="O75" s="22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:34" ht="13.5" customHeight="1" x14ac:dyDescent="0.15">
      <c r="B76" s="7" t="s">
        <v>63</v>
      </c>
      <c r="C76" s="8" t="str">
        <f t="shared" si="4"/>
        <v>(5210) TRANSPORTATION</v>
      </c>
      <c r="D76" s="9"/>
      <c r="E76" s="9"/>
      <c r="F76" s="9"/>
      <c r="G76" s="17">
        <f t="shared" si="5"/>
        <v>0</v>
      </c>
      <c r="H76" s="20"/>
      <c r="I76" s="9"/>
      <c r="J76" s="19"/>
      <c r="K76" s="21"/>
      <c r="L76" s="9"/>
      <c r="M76" s="22"/>
      <c r="N76" s="9"/>
      <c r="O76" s="22"/>
      <c r="P76" s="21"/>
      <c r="Q76" s="21"/>
      <c r="R76" s="21"/>
      <c r="S76" s="21"/>
      <c r="T76" s="21"/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:34" ht="13.5" customHeight="1" x14ac:dyDescent="0.15">
      <c r="B77" s="7" t="s">
        <v>64</v>
      </c>
      <c r="C77" s="8" t="str">
        <f t="shared" si="4"/>
        <v>(5212) LODGING &amp; MEALS</v>
      </c>
      <c r="D77" s="9"/>
      <c r="E77" s="9"/>
      <c r="F77" s="9"/>
      <c r="G77" s="17">
        <f t="shared" si="5"/>
        <v>0</v>
      </c>
      <c r="H77" s="20"/>
      <c r="I77" s="9"/>
      <c r="J77" s="19"/>
      <c r="K77" s="21"/>
      <c r="L77" s="9"/>
      <c r="M77" s="22"/>
      <c r="N77" s="9"/>
      <c r="O77" s="22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:34" ht="13.5" customHeight="1" x14ac:dyDescent="0.15">
      <c r="B78" s="7" t="s">
        <v>65</v>
      </c>
      <c r="C78" s="8" t="str">
        <f t="shared" si="4"/>
        <v>(5214) ENTERTAINMENT</v>
      </c>
      <c r="D78" s="9"/>
      <c r="E78" s="9"/>
      <c r="F78" s="9"/>
      <c r="G78" s="17">
        <f t="shared" si="5"/>
        <v>0</v>
      </c>
      <c r="H78" s="20"/>
      <c r="I78" s="9"/>
      <c r="J78" s="19"/>
      <c r="K78" s="21"/>
      <c r="L78" s="9"/>
      <c r="M78" s="22"/>
      <c r="N78" s="9"/>
      <c r="O78" s="22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:34" ht="13.5" customHeight="1" x14ac:dyDescent="0.15">
      <c r="B79" s="7" t="s">
        <v>66</v>
      </c>
      <c r="C79" s="8" t="str">
        <f t="shared" si="4"/>
        <v>(5216) BUSINESS MEETINGS</v>
      </c>
      <c r="D79" s="9"/>
      <c r="E79" s="9"/>
      <c r="F79" s="9"/>
      <c r="G79" s="17">
        <f t="shared" si="5"/>
        <v>0</v>
      </c>
      <c r="H79" s="20"/>
      <c r="I79" s="9"/>
      <c r="J79" s="19"/>
      <c r="K79" s="21"/>
      <c r="L79" s="9"/>
      <c r="M79" s="22"/>
      <c r="N79" s="9"/>
      <c r="O79" s="22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:34" ht="13.5" customHeight="1" x14ac:dyDescent="0.15">
      <c r="B80" s="7" t="s">
        <v>67</v>
      </c>
      <c r="C80" s="8" t="str">
        <f t="shared" si="4"/>
        <v>(5219) UNALLOCATED AMERICAN EXPRESS</v>
      </c>
      <c r="D80" s="9"/>
      <c r="E80" s="9"/>
      <c r="F80" s="9"/>
      <c r="G80" s="17">
        <f t="shared" si="5"/>
        <v>0</v>
      </c>
      <c r="H80" s="20"/>
      <c r="I80" s="9"/>
      <c r="J80" s="19"/>
      <c r="K80" s="21"/>
      <c r="L80" s="9"/>
      <c r="M80" s="22"/>
      <c r="N80" s="9"/>
      <c r="O80" s="22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3.5" customHeight="1" x14ac:dyDescent="0.15">
      <c r="B81" s="7" t="s">
        <v>68</v>
      </c>
      <c r="C81" s="8" t="str">
        <f t="shared" ref="C81:C112" si="6">B81</f>
        <v>(5300) FACILITIES RENT</v>
      </c>
      <c r="D81" s="9"/>
      <c r="E81" s="9"/>
      <c r="F81" s="9"/>
      <c r="G81" s="17">
        <f t="shared" ref="G81:G112" si="7">SUM(W81:AA81)</f>
        <v>0</v>
      </c>
      <c r="H81" s="20"/>
      <c r="I81" s="9"/>
      <c r="J81" s="19"/>
      <c r="K81" s="21"/>
      <c r="L81" s="9"/>
      <c r="M81" s="22"/>
      <c r="N81" s="9"/>
      <c r="O81" s="22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3.5" customHeight="1" x14ac:dyDescent="0.15">
      <c r="B82" s="7" t="s">
        <v>69</v>
      </c>
      <c r="C82" s="8" t="str">
        <f t="shared" si="6"/>
        <v>(5301) CONFERENCE EQUIPMENT RENTAL</v>
      </c>
      <c r="D82" s="9"/>
      <c r="E82" s="9"/>
      <c r="F82" s="9"/>
      <c r="G82" s="17">
        <f t="shared" si="7"/>
        <v>0</v>
      </c>
      <c r="H82" s="20"/>
      <c r="I82" s="9"/>
      <c r="J82" s="19"/>
      <c r="K82" s="21"/>
      <c r="L82" s="9"/>
      <c r="M82" s="22"/>
      <c r="N82" s="9"/>
      <c r="O82" s="22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3.5" customHeight="1" x14ac:dyDescent="0.15">
      <c r="B83" s="7" t="s">
        <v>70</v>
      </c>
      <c r="C83" s="8" t="str">
        <f t="shared" si="6"/>
        <v>(5302) MEAL FUNCTIONS</v>
      </c>
      <c r="D83" s="9"/>
      <c r="E83" s="9"/>
      <c r="F83" s="9"/>
      <c r="G83" s="17">
        <f t="shared" si="7"/>
        <v>0</v>
      </c>
      <c r="H83" s="20"/>
      <c r="I83" s="9"/>
      <c r="J83" s="19"/>
      <c r="K83" s="21"/>
      <c r="L83" s="9"/>
      <c r="M83" s="22"/>
      <c r="N83" s="9"/>
      <c r="O83" s="22"/>
      <c r="P83" s="21"/>
      <c r="Q83" s="21"/>
      <c r="R83" s="21"/>
      <c r="S83" s="21"/>
      <c r="T83" s="21"/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3.5" customHeight="1" x14ac:dyDescent="0.15">
      <c r="B84" s="7" t="s">
        <v>71</v>
      </c>
      <c r="C84" s="8" t="str">
        <f t="shared" si="6"/>
        <v>(5303) EXHIBITS</v>
      </c>
      <c r="D84" s="9"/>
      <c r="E84" s="9"/>
      <c r="F84" s="9"/>
      <c r="G84" s="17">
        <f t="shared" si="7"/>
        <v>0</v>
      </c>
      <c r="H84" s="20"/>
      <c r="I84" s="9"/>
      <c r="J84" s="19"/>
      <c r="K84" s="21"/>
      <c r="L84" s="9"/>
      <c r="M84" s="22"/>
      <c r="N84" s="9"/>
      <c r="O84" s="22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3.5" customHeight="1" x14ac:dyDescent="0.15">
      <c r="B85" s="7" t="s">
        <v>72</v>
      </c>
      <c r="C85" s="8" t="str">
        <f t="shared" si="6"/>
        <v>(5304) SPEAKER/GUEST EXPENSE</v>
      </c>
      <c r="D85" s="9"/>
      <c r="E85" s="9"/>
      <c r="F85" s="9"/>
      <c r="G85" s="17">
        <f t="shared" si="7"/>
        <v>0</v>
      </c>
      <c r="H85" s="20"/>
      <c r="I85" s="9"/>
      <c r="J85" s="19"/>
      <c r="K85" s="21"/>
      <c r="L85" s="9"/>
      <c r="M85" s="22"/>
      <c r="N85" s="9"/>
      <c r="O85" s="22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3.5" customHeight="1" x14ac:dyDescent="0.15">
      <c r="B86" s="7" t="s">
        <v>73</v>
      </c>
      <c r="C86" s="8" t="str">
        <f t="shared" si="6"/>
        <v>(5305) SPEAKER/GUEST HONORARIUM</v>
      </c>
      <c r="D86" s="9"/>
      <c r="E86" s="9"/>
      <c r="F86" s="9"/>
      <c r="G86" s="17">
        <f t="shared" si="7"/>
        <v>0</v>
      </c>
      <c r="H86" s="20"/>
      <c r="I86" s="9"/>
      <c r="J86" s="19"/>
      <c r="K86" s="21"/>
      <c r="L86" s="9"/>
      <c r="M86" s="22"/>
      <c r="N86" s="9"/>
      <c r="O86" s="22"/>
      <c r="P86" s="21"/>
      <c r="Q86" s="21"/>
      <c r="R86" s="21"/>
      <c r="S86" s="21"/>
      <c r="T86" s="21"/>
      <c r="U86" s="21"/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3.5" customHeight="1" x14ac:dyDescent="0.15">
      <c r="B87" s="7" t="s">
        <v>74</v>
      </c>
      <c r="C87" s="8" t="str">
        <f t="shared" si="6"/>
        <v>(5306) AWARDS</v>
      </c>
      <c r="D87" s="9"/>
      <c r="E87" s="9"/>
      <c r="F87" s="9"/>
      <c r="G87" s="17">
        <f t="shared" si="7"/>
        <v>0</v>
      </c>
      <c r="H87" s="20"/>
      <c r="I87" s="9"/>
      <c r="J87" s="19"/>
      <c r="K87" s="21"/>
      <c r="L87" s="9"/>
      <c r="M87" s="22"/>
      <c r="N87" s="9"/>
      <c r="O87" s="22"/>
      <c r="P87" s="21"/>
      <c r="Q87" s="21"/>
      <c r="R87" s="21"/>
      <c r="S87" s="21"/>
      <c r="T87" s="21"/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3.5" customHeight="1" x14ac:dyDescent="0.15">
      <c r="B88" s="7" t="s">
        <v>75</v>
      </c>
      <c r="C88" s="8" t="str">
        <f t="shared" si="6"/>
        <v>(5307) SECURITY SERVICES</v>
      </c>
      <c r="D88" s="9"/>
      <c r="E88" s="9"/>
      <c r="F88" s="9"/>
      <c r="G88" s="17">
        <f t="shared" si="7"/>
        <v>0</v>
      </c>
      <c r="H88" s="20"/>
      <c r="I88" s="9"/>
      <c r="J88" s="19"/>
      <c r="K88" s="21"/>
      <c r="L88" s="9"/>
      <c r="M88" s="22"/>
      <c r="N88" s="9"/>
      <c r="O88" s="22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3.5" customHeight="1" x14ac:dyDescent="0.15">
      <c r="B89" s="7" t="s">
        <v>76</v>
      </c>
      <c r="C89" s="8" t="str">
        <f t="shared" si="6"/>
        <v>(5308) SPECIAL TRANSPORTATION</v>
      </c>
      <c r="D89" s="9"/>
      <c r="E89" s="9"/>
      <c r="F89" s="9"/>
      <c r="G89" s="17">
        <f t="shared" si="7"/>
        <v>0</v>
      </c>
      <c r="H89" s="20"/>
      <c r="I89" s="9"/>
      <c r="J89" s="19"/>
      <c r="K89" s="21"/>
      <c r="L89" s="9"/>
      <c r="M89" s="22"/>
      <c r="N89" s="9"/>
      <c r="O89" s="22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3.5" customHeight="1" x14ac:dyDescent="0.15">
      <c r="B90" s="7" t="s">
        <v>77</v>
      </c>
      <c r="C90" s="8" t="str">
        <f t="shared" si="6"/>
        <v>(5309) AUDIO/VISUAL EQUIPMENT RENTAL &amp; LABOR</v>
      </c>
      <c r="D90" s="9"/>
      <c r="E90" s="9"/>
      <c r="F90" s="9"/>
      <c r="G90" s="17">
        <f t="shared" si="7"/>
        <v>0</v>
      </c>
      <c r="H90" s="20"/>
      <c r="I90" s="9"/>
      <c r="J90" s="19"/>
      <c r="K90" s="21"/>
      <c r="L90" s="9"/>
      <c r="M90" s="22"/>
      <c r="N90" s="9"/>
      <c r="O90" s="22"/>
      <c r="P90" s="21"/>
      <c r="Q90" s="21"/>
      <c r="R90" s="21"/>
      <c r="S90" s="21"/>
      <c r="T90" s="21"/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3.5" customHeight="1" x14ac:dyDescent="0.15">
      <c r="B91" s="7" t="s">
        <v>78</v>
      </c>
      <c r="C91" s="8" t="str">
        <f t="shared" si="6"/>
        <v>(5310) COMPUTER RENTAL/INTERNET CONNECTIONS</v>
      </c>
      <c r="D91" s="9"/>
      <c r="E91" s="9"/>
      <c r="F91" s="9"/>
      <c r="G91" s="17">
        <f t="shared" si="7"/>
        <v>0</v>
      </c>
      <c r="H91" s="20"/>
      <c r="I91" s="9"/>
      <c r="J91" s="19"/>
      <c r="K91" s="21"/>
      <c r="L91" s="9"/>
      <c r="M91" s="22"/>
      <c r="N91" s="9"/>
      <c r="O91" s="22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3.5" customHeight="1" x14ac:dyDescent="0.15">
      <c r="B92" s="7" t="s">
        <v>79</v>
      </c>
      <c r="C92" s="8" t="str">
        <f t="shared" si="6"/>
        <v>(5350) PROGRAM ALLOCATION</v>
      </c>
      <c r="D92" s="9"/>
      <c r="E92" s="9"/>
      <c r="F92" s="9"/>
      <c r="G92" s="17">
        <f t="shared" si="7"/>
        <v>0</v>
      </c>
      <c r="H92" s="20"/>
      <c r="I92" s="9"/>
      <c r="J92" s="19"/>
      <c r="K92" s="21"/>
      <c r="L92" s="9"/>
      <c r="M92" s="22"/>
      <c r="N92" s="9"/>
      <c r="O92" s="22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3.5" customHeight="1" x14ac:dyDescent="0.15">
      <c r="B93" s="7" t="s">
        <v>80</v>
      </c>
      <c r="C93" s="8" t="str">
        <f t="shared" si="6"/>
        <v>(5400) EDITORIAL/PROOFREADING/OUTSIDE</v>
      </c>
      <c r="D93" s="9"/>
      <c r="E93" s="9"/>
      <c r="F93" s="9"/>
      <c r="G93" s="17">
        <f t="shared" si="7"/>
        <v>0</v>
      </c>
      <c r="H93" s="20"/>
      <c r="I93" s="9"/>
      <c r="J93" s="19"/>
      <c r="K93" s="21"/>
      <c r="L93" s="9"/>
      <c r="M93" s="22"/>
      <c r="N93" s="9"/>
      <c r="O93" s="22"/>
      <c r="P93" s="21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3.5" customHeight="1" x14ac:dyDescent="0.15">
      <c r="B94" s="7" t="s">
        <v>81</v>
      </c>
      <c r="C94" s="8" t="str">
        <f t="shared" si="6"/>
        <v>(5401) TYPESETTING/COMPOSITION-OUTSD</v>
      </c>
      <c r="D94" s="9"/>
      <c r="E94" s="9"/>
      <c r="F94" s="9"/>
      <c r="G94" s="17">
        <f t="shared" si="7"/>
        <v>0</v>
      </c>
      <c r="H94" s="20"/>
      <c r="I94" s="9"/>
      <c r="J94" s="19"/>
      <c r="K94" s="21"/>
      <c r="L94" s="9"/>
      <c r="M94" s="22"/>
      <c r="N94" s="9"/>
      <c r="O94" s="22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3.5" customHeight="1" x14ac:dyDescent="0.15">
      <c r="B95" s="7" t="s">
        <v>82</v>
      </c>
      <c r="C95" s="8" t="str">
        <f t="shared" si="6"/>
        <v>(5402) PRINTING-OUTSIDE</v>
      </c>
      <c r="D95" s="9"/>
      <c r="E95" s="9"/>
      <c r="F95" s="9"/>
      <c r="G95" s="17">
        <f t="shared" si="7"/>
        <v>0</v>
      </c>
      <c r="H95" s="20"/>
      <c r="I95" s="9"/>
      <c r="J95" s="19"/>
      <c r="K95" s="21"/>
      <c r="L95" s="9"/>
      <c r="M95" s="22"/>
      <c r="N95" s="9"/>
      <c r="O95" s="22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3.5" customHeight="1" x14ac:dyDescent="0.15">
      <c r="B96" s="7" t="s">
        <v>83</v>
      </c>
      <c r="C96" s="8" t="str">
        <f t="shared" si="6"/>
        <v>(5403) BINDING-OUTSIDE</v>
      </c>
      <c r="D96" s="9"/>
      <c r="E96" s="9"/>
      <c r="F96" s="9"/>
      <c r="G96" s="17">
        <f t="shared" si="7"/>
        <v>0</v>
      </c>
      <c r="H96" s="20"/>
      <c r="I96" s="9"/>
      <c r="J96" s="19"/>
      <c r="K96" s="21"/>
      <c r="L96" s="9"/>
      <c r="M96" s="22"/>
      <c r="N96" s="9"/>
      <c r="O96" s="22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3.5" customHeight="1" x14ac:dyDescent="0.15">
      <c r="B97" s="7" t="s">
        <v>84</v>
      </c>
      <c r="C97" s="8" t="str">
        <f t="shared" si="6"/>
        <v>(5404) DESIGN SERVICE-OUTSIDE</v>
      </c>
      <c r="D97" s="9"/>
      <c r="E97" s="9"/>
      <c r="F97" s="9"/>
      <c r="G97" s="17">
        <f t="shared" si="7"/>
        <v>0</v>
      </c>
      <c r="H97" s="20"/>
      <c r="I97" s="9"/>
      <c r="J97" s="19"/>
      <c r="K97" s="21"/>
      <c r="L97" s="9"/>
      <c r="M97" s="22"/>
      <c r="N97" s="9"/>
      <c r="O97" s="22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3.5" customHeight="1" x14ac:dyDescent="0.15">
      <c r="B98" s="7" t="s">
        <v>85</v>
      </c>
      <c r="C98" s="8" t="str">
        <f t="shared" si="6"/>
        <v>(5406) REVIEW SERVICE</v>
      </c>
      <c r="D98" s="9"/>
      <c r="E98" s="9"/>
      <c r="F98" s="9"/>
      <c r="G98" s="17">
        <f t="shared" si="7"/>
        <v>0</v>
      </c>
      <c r="H98" s="20"/>
      <c r="I98" s="9"/>
      <c r="J98" s="19"/>
      <c r="K98" s="21"/>
      <c r="L98" s="9"/>
      <c r="M98" s="22"/>
      <c r="N98" s="9"/>
      <c r="O98" s="22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3.5" customHeight="1" x14ac:dyDescent="0.15">
      <c r="B99" s="7" t="s">
        <v>86</v>
      </c>
      <c r="C99" s="8" t="str">
        <f t="shared" si="6"/>
        <v>(5410) MAIL SERVICE-OUTSIDE</v>
      </c>
      <c r="D99" s="9"/>
      <c r="E99" s="9"/>
      <c r="F99" s="9"/>
      <c r="G99" s="17">
        <f t="shared" si="7"/>
        <v>0</v>
      </c>
      <c r="H99" s="20"/>
      <c r="I99" s="9"/>
      <c r="J99" s="19"/>
      <c r="K99" s="21"/>
      <c r="L99" s="9"/>
      <c r="M99" s="22"/>
      <c r="N99" s="9"/>
      <c r="O99" s="22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3.5" customHeight="1" x14ac:dyDescent="0.15">
      <c r="B100" s="7" t="s">
        <v>87</v>
      </c>
      <c r="C100" s="8" t="str">
        <f t="shared" si="6"/>
        <v>(5411) ADVERTISING/SPACE</v>
      </c>
      <c r="D100" s="9"/>
      <c r="E100" s="9"/>
      <c r="F100" s="9"/>
      <c r="G100" s="17">
        <f t="shared" si="7"/>
        <v>0</v>
      </c>
      <c r="H100" s="20"/>
      <c r="I100" s="9"/>
      <c r="J100" s="19"/>
      <c r="K100" s="21"/>
      <c r="L100" s="9"/>
      <c r="M100" s="22"/>
      <c r="N100" s="9"/>
      <c r="O100" s="22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3.5" customHeight="1" x14ac:dyDescent="0.15">
      <c r="B101" s="7" t="s">
        <v>88</v>
      </c>
      <c r="C101" s="8" t="str">
        <f t="shared" si="6"/>
        <v>(5412) ADVERTISING/DIRECT</v>
      </c>
      <c r="D101" s="9"/>
      <c r="E101" s="9"/>
      <c r="F101" s="9"/>
      <c r="G101" s="17">
        <f t="shared" si="7"/>
        <v>0</v>
      </c>
      <c r="H101" s="20"/>
      <c r="I101" s="9"/>
      <c r="J101" s="19"/>
      <c r="K101" s="21"/>
      <c r="L101" s="9"/>
      <c r="M101" s="22"/>
      <c r="N101" s="9"/>
      <c r="O101" s="22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3.5" customHeight="1" x14ac:dyDescent="0.15">
      <c r="B102" s="7" t="s">
        <v>89</v>
      </c>
      <c r="C102" s="8" t="str">
        <f t="shared" si="6"/>
        <v>(5413) MAIL LIST RENTAL</v>
      </c>
      <c r="D102" s="9"/>
      <c r="E102" s="9"/>
      <c r="F102" s="9"/>
      <c r="G102" s="17">
        <f t="shared" si="7"/>
        <v>0</v>
      </c>
      <c r="H102" s="20"/>
      <c r="I102" s="9"/>
      <c r="J102" s="19"/>
      <c r="K102" s="21"/>
      <c r="L102" s="9"/>
      <c r="M102" s="22"/>
      <c r="N102" s="9"/>
      <c r="O102" s="22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3.5" customHeight="1" x14ac:dyDescent="0.15">
      <c r="B103" s="7" t="s">
        <v>90</v>
      </c>
      <c r="C103" s="8" t="str">
        <f t="shared" si="6"/>
        <v>(5414) SUPPLIES/PRODUCTION</v>
      </c>
      <c r="D103" s="9"/>
      <c r="E103" s="9"/>
      <c r="F103" s="9"/>
      <c r="G103" s="17">
        <f t="shared" si="7"/>
        <v>0</v>
      </c>
      <c r="H103" s="20"/>
      <c r="I103" s="9"/>
      <c r="J103" s="19"/>
      <c r="K103" s="21"/>
      <c r="L103" s="9"/>
      <c r="M103" s="22"/>
      <c r="N103" s="9"/>
      <c r="O103" s="22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3.5" customHeight="1" x14ac:dyDescent="0.15">
      <c r="B104" s="7" t="s">
        <v>91</v>
      </c>
      <c r="C104" s="8" t="str">
        <f t="shared" si="6"/>
        <v>(5415) PRE-PRESS/PHOTOGRAPHIC SERVICE</v>
      </c>
      <c r="D104" s="9"/>
      <c r="E104" s="9"/>
      <c r="F104" s="9"/>
      <c r="G104" s="17">
        <f t="shared" si="7"/>
        <v>0</v>
      </c>
      <c r="H104" s="20"/>
      <c r="I104" s="9"/>
      <c r="J104" s="19"/>
      <c r="K104" s="21"/>
      <c r="L104" s="9"/>
      <c r="M104" s="22"/>
      <c r="N104" s="9"/>
      <c r="O104" s="22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3.5" customHeight="1" x14ac:dyDescent="0.15">
      <c r="B105" s="7" t="s">
        <v>92</v>
      </c>
      <c r="C105" s="8" t="str">
        <f t="shared" si="6"/>
        <v>(5416) ADVERTISING PRODUCTION COST</v>
      </c>
      <c r="D105" s="9"/>
      <c r="E105" s="9"/>
      <c r="F105" s="9"/>
      <c r="G105" s="17">
        <f t="shared" si="7"/>
        <v>0</v>
      </c>
      <c r="H105" s="20"/>
      <c r="I105" s="9"/>
      <c r="J105" s="19"/>
      <c r="K105" s="21"/>
      <c r="L105" s="9"/>
      <c r="M105" s="22"/>
      <c r="N105" s="9"/>
      <c r="O105" s="22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3.5" customHeight="1" x14ac:dyDescent="0.15">
      <c r="B106" s="7" t="s">
        <v>93</v>
      </c>
      <c r="C106" s="8" t="str">
        <f t="shared" si="6"/>
        <v>(5420) COPYRIGHT FEES</v>
      </c>
      <c r="D106" s="9"/>
      <c r="E106" s="9"/>
      <c r="F106" s="9"/>
      <c r="G106" s="17">
        <f t="shared" si="7"/>
        <v>0</v>
      </c>
      <c r="H106" s="20"/>
      <c r="I106" s="9"/>
      <c r="J106" s="19"/>
      <c r="K106" s="21"/>
      <c r="L106" s="9"/>
      <c r="M106" s="22"/>
      <c r="N106" s="9"/>
      <c r="O106" s="22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3.5" customHeight="1" x14ac:dyDescent="0.15">
      <c r="B107" s="7" t="s">
        <v>94</v>
      </c>
      <c r="C107" s="8" t="str">
        <f t="shared" si="6"/>
        <v>(5430) WEB OPERATING EXPENSES</v>
      </c>
      <c r="D107" s="9"/>
      <c r="E107" s="9"/>
      <c r="F107" s="9"/>
      <c r="G107" s="17">
        <f t="shared" si="7"/>
        <v>0</v>
      </c>
      <c r="H107" s="20"/>
      <c r="I107" s="9"/>
      <c r="J107" s="19"/>
      <c r="K107" s="21"/>
      <c r="L107" s="9"/>
      <c r="M107" s="22"/>
      <c r="N107" s="9"/>
      <c r="O107" s="22"/>
      <c r="P107" s="21"/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3.5" customHeight="1" x14ac:dyDescent="0.15">
      <c r="B108" s="7" t="s">
        <v>95</v>
      </c>
      <c r="C108" s="8" t="str">
        <f t="shared" si="6"/>
        <v>(5431) WEBINAR/WEBCASTS/WEB CE EXP</v>
      </c>
      <c r="D108" s="9"/>
      <c r="E108" s="9"/>
      <c r="F108" s="9"/>
      <c r="G108" s="17">
        <f t="shared" si="7"/>
        <v>0</v>
      </c>
      <c r="H108" s="20"/>
      <c r="I108" s="9"/>
      <c r="J108" s="19"/>
      <c r="K108" s="21"/>
      <c r="L108" s="9"/>
      <c r="M108" s="22"/>
      <c r="N108" s="9"/>
      <c r="O108" s="22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3.5" customHeight="1" x14ac:dyDescent="0.15">
      <c r="B109" s="7" t="s">
        <v>96</v>
      </c>
      <c r="C109" s="8" t="str">
        <f t="shared" si="6"/>
        <v>(5432) PURCHASED INVENTORY</v>
      </c>
      <c r="D109" s="9"/>
      <c r="E109" s="9"/>
      <c r="F109" s="9"/>
      <c r="G109" s="17">
        <f t="shared" si="7"/>
        <v>0</v>
      </c>
      <c r="H109" s="20"/>
      <c r="I109" s="9"/>
      <c r="J109" s="19"/>
      <c r="K109" s="21"/>
      <c r="L109" s="9"/>
      <c r="M109" s="22"/>
      <c r="N109" s="9"/>
      <c r="O109" s="22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3.5" customHeight="1" x14ac:dyDescent="0.15">
      <c r="B110" s="7" t="s">
        <v>97</v>
      </c>
      <c r="C110" s="8" t="str">
        <f t="shared" si="6"/>
        <v>(5433) ORDER PROCESSING/FULFILLMENT</v>
      </c>
      <c r="D110" s="9"/>
      <c r="E110" s="9"/>
      <c r="F110" s="9"/>
      <c r="G110" s="17">
        <f t="shared" si="7"/>
        <v>0</v>
      </c>
      <c r="H110" s="20"/>
      <c r="I110" s="9"/>
      <c r="J110" s="19"/>
      <c r="K110" s="21"/>
      <c r="L110" s="9"/>
      <c r="M110" s="22"/>
      <c r="N110" s="9"/>
      <c r="O110" s="22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3.5" customHeight="1" x14ac:dyDescent="0.15">
      <c r="B111" s="7" t="s">
        <v>98</v>
      </c>
      <c r="C111" s="8" t="str">
        <f t="shared" si="6"/>
        <v>(5480) COST OF SALES</v>
      </c>
      <c r="D111" s="9"/>
      <c r="E111" s="9"/>
      <c r="F111" s="9"/>
      <c r="G111" s="17">
        <f t="shared" si="7"/>
        <v>0</v>
      </c>
      <c r="H111" s="20"/>
      <c r="I111" s="9"/>
      <c r="J111" s="19"/>
      <c r="K111" s="21"/>
      <c r="L111" s="9"/>
      <c r="M111" s="22"/>
      <c r="N111" s="9"/>
      <c r="O111" s="22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3.5" customHeight="1" x14ac:dyDescent="0.15">
      <c r="B112" s="7" t="s">
        <v>99</v>
      </c>
      <c r="C112" s="8" t="str">
        <f t="shared" si="6"/>
        <v>(5490) INVENTORY ADJUSTMENT</v>
      </c>
      <c r="D112" s="9"/>
      <c r="E112" s="9"/>
      <c r="F112" s="9"/>
      <c r="G112" s="17">
        <f t="shared" si="7"/>
        <v>0</v>
      </c>
      <c r="H112" s="20"/>
      <c r="I112" s="9"/>
      <c r="J112" s="19"/>
      <c r="K112" s="21"/>
      <c r="L112" s="9"/>
      <c r="M112" s="22"/>
      <c r="N112" s="9"/>
      <c r="O112" s="22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3.5" customHeight="1" x14ac:dyDescent="0.15">
      <c r="B113" s="7" t="s">
        <v>100</v>
      </c>
      <c r="C113" s="8" t="str">
        <f t="shared" ref="C113:C144" si="8">B113</f>
        <v>(5499) INVENTORY RESERVE ADJUSTMENT</v>
      </c>
      <c r="D113" s="9"/>
      <c r="E113" s="9"/>
      <c r="F113" s="9"/>
      <c r="G113" s="17">
        <f t="shared" ref="G113:G144" si="9">SUM(W113:AA113)</f>
        <v>0</v>
      </c>
      <c r="H113" s="20"/>
      <c r="I113" s="9"/>
      <c r="J113" s="19"/>
      <c r="K113" s="21"/>
      <c r="L113" s="9"/>
      <c r="M113" s="22"/>
      <c r="N113" s="9"/>
      <c r="O113" s="22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3.5" customHeight="1" x14ac:dyDescent="0.15">
      <c r="B114" s="7" t="s">
        <v>101</v>
      </c>
      <c r="C114" s="8" t="str">
        <f t="shared" si="8"/>
        <v>(5030) STAFF RECRUITMENT/RELOCATION</v>
      </c>
      <c r="D114" s="9"/>
      <c r="E114" s="9"/>
      <c r="F114" s="9"/>
      <c r="G114" s="17">
        <f t="shared" si="9"/>
        <v>0</v>
      </c>
      <c r="H114" s="20"/>
      <c r="I114" s="9"/>
      <c r="J114" s="19"/>
      <c r="K114" s="21"/>
      <c r="L114" s="9"/>
      <c r="M114" s="22"/>
      <c r="N114" s="9"/>
      <c r="O114" s="22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3.5" customHeight="1" x14ac:dyDescent="0.15">
      <c r="B115" s="7" t="s">
        <v>102</v>
      </c>
      <c r="C115" s="8" t="str">
        <f t="shared" si="8"/>
        <v>(5031) STAFF DEVELOPMENT</v>
      </c>
      <c r="D115" s="9"/>
      <c r="E115" s="9"/>
      <c r="F115" s="9"/>
      <c r="G115" s="17">
        <f t="shared" si="9"/>
        <v>0</v>
      </c>
      <c r="H115" s="20"/>
      <c r="I115" s="9"/>
      <c r="J115" s="19"/>
      <c r="K115" s="21"/>
      <c r="L115" s="9"/>
      <c r="M115" s="22"/>
      <c r="N115" s="9"/>
      <c r="O115" s="22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3.5" customHeight="1" x14ac:dyDescent="0.15">
      <c r="B116" s="7" t="s">
        <v>103</v>
      </c>
      <c r="C116" s="8" t="str">
        <f t="shared" si="8"/>
        <v>(5500) SUPPLIES/OPERATING</v>
      </c>
      <c r="D116" s="9"/>
      <c r="E116" s="9"/>
      <c r="F116" s="9"/>
      <c r="G116" s="17">
        <f t="shared" si="9"/>
        <v>0</v>
      </c>
      <c r="H116" s="20"/>
      <c r="I116" s="9"/>
      <c r="J116" s="19"/>
      <c r="K116" s="21"/>
      <c r="L116" s="9"/>
      <c r="M116" s="22"/>
      <c r="N116" s="9"/>
      <c r="O116" s="22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3.5" customHeight="1" x14ac:dyDescent="0.15">
      <c r="B117" s="7" t="s">
        <v>104</v>
      </c>
      <c r="C117" s="8" t="str">
        <f t="shared" si="8"/>
        <v>(5501) EQUIPMENT &amp; SOFTWARE/MINOR</v>
      </c>
      <c r="D117" s="9"/>
      <c r="E117" s="9"/>
      <c r="F117" s="9"/>
      <c r="G117" s="17">
        <f t="shared" si="9"/>
        <v>0</v>
      </c>
      <c r="H117" s="20"/>
      <c r="I117" s="9"/>
      <c r="J117" s="19"/>
      <c r="K117" s="21"/>
      <c r="L117" s="9"/>
      <c r="M117" s="22"/>
      <c r="N117" s="9"/>
      <c r="O117" s="22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3.5" customHeight="1" x14ac:dyDescent="0.15">
      <c r="B118" s="7" t="s">
        <v>105</v>
      </c>
      <c r="C118" s="8" t="str">
        <f t="shared" si="8"/>
        <v>(5502) REFERENCE MATERIAL/PERIODICALS</v>
      </c>
      <c r="D118" s="9"/>
      <c r="E118" s="9"/>
      <c r="F118" s="9"/>
      <c r="G118" s="17">
        <f t="shared" si="9"/>
        <v>0</v>
      </c>
      <c r="H118" s="20"/>
      <c r="I118" s="9"/>
      <c r="J118" s="19"/>
      <c r="K118" s="21"/>
      <c r="L118" s="9"/>
      <c r="M118" s="22"/>
      <c r="N118" s="9"/>
      <c r="O118" s="22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3.5" customHeight="1" x14ac:dyDescent="0.15">
      <c r="B119" s="7" t="s">
        <v>106</v>
      </c>
      <c r="C119" s="8" t="str">
        <f t="shared" si="8"/>
        <v>(5510) INSURANCE</v>
      </c>
      <c r="D119" s="9"/>
      <c r="E119" s="9"/>
      <c r="F119" s="9"/>
      <c r="G119" s="17">
        <f t="shared" si="9"/>
        <v>0</v>
      </c>
      <c r="H119" s="20"/>
      <c r="I119" s="9"/>
      <c r="J119" s="19"/>
      <c r="K119" s="21"/>
      <c r="L119" s="9"/>
      <c r="M119" s="22"/>
      <c r="N119" s="9"/>
      <c r="O119" s="22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3.5" customHeight="1" x14ac:dyDescent="0.15">
      <c r="B120" s="7" t="s">
        <v>107</v>
      </c>
      <c r="C120" s="8" t="str">
        <f t="shared" si="8"/>
        <v>(5520) EQUIPMENT RENTAL/LEASE</v>
      </c>
      <c r="D120" s="9"/>
      <c r="E120" s="9"/>
      <c r="F120" s="9"/>
      <c r="G120" s="17">
        <f t="shared" si="9"/>
        <v>0</v>
      </c>
      <c r="H120" s="20"/>
      <c r="I120" s="9"/>
      <c r="J120" s="19"/>
      <c r="K120" s="21"/>
      <c r="L120" s="9"/>
      <c r="M120" s="22"/>
      <c r="N120" s="9"/>
      <c r="O120" s="22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3.5" customHeight="1" x14ac:dyDescent="0.15">
      <c r="B121" s="7" t="s">
        <v>108</v>
      </c>
      <c r="C121" s="8" t="str">
        <f t="shared" si="8"/>
        <v>(5521) SPACE RENT</v>
      </c>
      <c r="D121" s="9"/>
      <c r="E121" s="9"/>
      <c r="F121" s="9"/>
      <c r="G121" s="17">
        <f t="shared" si="9"/>
        <v>0</v>
      </c>
      <c r="H121" s="20"/>
      <c r="I121" s="9"/>
      <c r="J121" s="19"/>
      <c r="K121" s="21"/>
      <c r="L121" s="9"/>
      <c r="M121" s="22"/>
      <c r="N121" s="9"/>
      <c r="O121" s="22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3.5" customHeight="1" x14ac:dyDescent="0.15">
      <c r="B122" s="7" t="s">
        <v>109</v>
      </c>
      <c r="C122" s="8" t="str">
        <f t="shared" si="8"/>
        <v>(5522) TELEPHONE/FAX</v>
      </c>
      <c r="D122" s="9"/>
      <c r="E122" s="9"/>
      <c r="F122" s="9"/>
      <c r="G122" s="17">
        <f t="shared" si="9"/>
        <v>0</v>
      </c>
      <c r="H122" s="20"/>
      <c r="I122" s="9"/>
      <c r="J122" s="19"/>
      <c r="K122" s="21"/>
      <c r="L122" s="9"/>
      <c r="M122" s="22"/>
      <c r="N122" s="9"/>
      <c r="O122" s="22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3.5" customHeight="1" x14ac:dyDescent="0.15">
      <c r="B123" s="7" t="s">
        <v>110</v>
      </c>
      <c r="C123" s="8" t="str">
        <f t="shared" si="8"/>
        <v>(5523) POSTAGE/E-MAIL</v>
      </c>
      <c r="D123" s="9"/>
      <c r="E123" s="9"/>
      <c r="F123" s="9"/>
      <c r="G123" s="17">
        <f t="shared" si="9"/>
        <v>0</v>
      </c>
      <c r="H123" s="20"/>
      <c r="I123" s="9"/>
      <c r="J123" s="19"/>
      <c r="K123" s="21"/>
      <c r="L123" s="9"/>
      <c r="M123" s="22"/>
      <c r="N123" s="9"/>
      <c r="O123" s="22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3.5" customHeight="1" x14ac:dyDescent="0.15">
      <c r="B124" s="7" t="s">
        <v>111</v>
      </c>
      <c r="C124" s="8" t="str">
        <f t="shared" si="8"/>
        <v>(5525) UTILITIES</v>
      </c>
      <c r="D124" s="9"/>
      <c r="E124" s="9"/>
      <c r="F124" s="9"/>
      <c r="G124" s="17">
        <f t="shared" si="9"/>
        <v>0</v>
      </c>
      <c r="H124" s="20"/>
      <c r="I124" s="9"/>
      <c r="J124" s="19"/>
      <c r="K124" s="21"/>
      <c r="L124" s="9"/>
      <c r="M124" s="22"/>
      <c r="N124" s="9"/>
      <c r="O124" s="22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3.5" customHeight="1" x14ac:dyDescent="0.15">
      <c r="B125" s="7" t="s">
        <v>112</v>
      </c>
      <c r="C125" s="8" t="str">
        <f t="shared" si="8"/>
        <v>(5530) DEPRECIATION F/E</v>
      </c>
      <c r="D125" s="9"/>
      <c r="E125" s="9"/>
      <c r="F125" s="9"/>
      <c r="G125" s="17">
        <f t="shared" si="9"/>
        <v>0</v>
      </c>
      <c r="H125" s="20"/>
      <c r="I125" s="9"/>
      <c r="J125" s="19"/>
      <c r="K125" s="21"/>
      <c r="L125" s="9"/>
      <c r="M125" s="22"/>
      <c r="N125" s="9"/>
      <c r="O125" s="22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0.5" hidden="1" x14ac:dyDescent="0.15">
      <c r="B126" s="7" t="s">
        <v>113</v>
      </c>
      <c r="C126" s="8" t="str">
        <f t="shared" si="8"/>
        <v>(5531) DEPRECIATION BUILDING</v>
      </c>
      <c r="D126" s="9"/>
      <c r="E126" s="9"/>
      <c r="F126" s="9"/>
      <c r="G126" s="17">
        <f t="shared" si="9"/>
        <v>0</v>
      </c>
      <c r="H126" s="20"/>
      <c r="I126" s="9"/>
      <c r="J126" s="19"/>
      <c r="K126" s="21"/>
      <c r="L126" s="9"/>
      <c r="M126" s="22"/>
      <c r="N126" s="9"/>
      <c r="O126" s="22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3.5" customHeight="1" x14ac:dyDescent="0.15">
      <c r="B127" s="7" t="s">
        <v>114</v>
      </c>
      <c r="C127" s="8" t="str">
        <f t="shared" si="8"/>
        <v>(5532) AMORT.- EQUIP N-S INTANGIBLE ASSETS</v>
      </c>
      <c r="D127" s="9"/>
      <c r="E127" s="9"/>
      <c r="F127" s="9"/>
      <c r="G127" s="17">
        <f t="shared" si="9"/>
        <v>0</v>
      </c>
      <c r="H127" s="20"/>
      <c r="I127" s="9"/>
      <c r="J127" s="19"/>
      <c r="K127" s="21"/>
      <c r="L127" s="9"/>
      <c r="M127" s="22"/>
      <c r="N127" s="9"/>
      <c r="O127" s="22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0.5" hidden="1" x14ac:dyDescent="0.15">
      <c r="B128" s="7" t="s">
        <v>115</v>
      </c>
      <c r="C128" s="8" t="str">
        <f t="shared" si="8"/>
        <v>(5533) DO NOT USE N/S Intangible Assets</v>
      </c>
      <c r="D128" s="9"/>
      <c r="E128" s="9"/>
      <c r="F128" s="9"/>
      <c r="G128" s="17">
        <f t="shared" si="9"/>
        <v>0</v>
      </c>
      <c r="H128" s="20"/>
      <c r="I128" s="9"/>
      <c r="J128" s="19"/>
      <c r="K128" s="21"/>
      <c r="L128" s="9"/>
      <c r="M128" s="22"/>
      <c r="N128" s="9"/>
      <c r="O128" s="22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3.5" customHeight="1" x14ac:dyDescent="0.15">
      <c r="B129" s="7" t="s">
        <v>116</v>
      </c>
      <c r="C129" s="8" t="str">
        <f t="shared" si="8"/>
        <v>(5540) ROYALTY EXPENSE</v>
      </c>
      <c r="D129" s="9"/>
      <c r="E129" s="9"/>
      <c r="F129" s="9"/>
      <c r="G129" s="17">
        <f t="shared" si="9"/>
        <v>0</v>
      </c>
      <c r="H129" s="20"/>
      <c r="I129" s="9"/>
      <c r="J129" s="19"/>
      <c r="K129" s="21"/>
      <c r="L129" s="9"/>
      <c r="M129" s="22"/>
      <c r="N129" s="9"/>
      <c r="O129" s="22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0.5" hidden="1" x14ac:dyDescent="0.15">
      <c r="B130" s="7" t="s">
        <v>117</v>
      </c>
      <c r="C130" s="8" t="str">
        <f t="shared" si="8"/>
        <v>(5541) COLLECTION EXPENSE</v>
      </c>
      <c r="D130" s="9"/>
      <c r="E130" s="9"/>
      <c r="F130" s="9"/>
      <c r="G130" s="17">
        <f t="shared" si="9"/>
        <v>0</v>
      </c>
      <c r="H130" s="20"/>
      <c r="I130" s="9"/>
      <c r="J130" s="19"/>
      <c r="K130" s="21"/>
      <c r="L130" s="9"/>
      <c r="M130" s="22"/>
      <c r="N130" s="9"/>
      <c r="O130" s="22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3.5" customHeight="1" x14ac:dyDescent="0.15">
      <c r="B131" s="7" t="s">
        <v>118</v>
      </c>
      <c r="C131" s="8" t="str">
        <f t="shared" si="8"/>
        <v>(5543) BAD DEBT EXPENSE</v>
      </c>
      <c r="D131" s="9"/>
      <c r="E131" s="9"/>
      <c r="F131" s="9"/>
      <c r="G131" s="17">
        <f t="shared" si="9"/>
        <v>0</v>
      </c>
      <c r="H131" s="20"/>
      <c r="I131" s="9"/>
      <c r="J131" s="19"/>
      <c r="K131" s="21"/>
      <c r="L131" s="9"/>
      <c r="M131" s="22"/>
      <c r="N131" s="9"/>
      <c r="O131" s="22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3.5" customHeight="1" x14ac:dyDescent="0.15">
      <c r="B132" s="7" t="s">
        <v>119</v>
      </c>
      <c r="C132" s="8" t="str">
        <f t="shared" si="8"/>
        <v>(5544) INTEREST EXPENSE</v>
      </c>
      <c r="D132" s="9"/>
      <c r="E132" s="9"/>
      <c r="F132" s="9"/>
      <c r="G132" s="17">
        <f t="shared" si="9"/>
        <v>0</v>
      </c>
      <c r="H132" s="20"/>
      <c r="I132" s="9"/>
      <c r="J132" s="19"/>
      <c r="K132" s="21"/>
      <c r="L132" s="9"/>
      <c r="M132" s="22"/>
      <c r="N132" s="9"/>
      <c r="O132" s="22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3.5" customHeight="1" x14ac:dyDescent="0.15">
      <c r="B133" s="7" t="s">
        <v>120</v>
      </c>
      <c r="C133" s="8" t="str">
        <f t="shared" si="8"/>
        <v>(5545) TAXES/PROPERTY</v>
      </c>
      <c r="D133" s="9"/>
      <c r="E133" s="9"/>
      <c r="F133" s="9"/>
      <c r="G133" s="17">
        <f t="shared" si="9"/>
        <v>0</v>
      </c>
      <c r="H133" s="20"/>
      <c r="I133" s="9"/>
      <c r="J133" s="19"/>
      <c r="K133" s="21"/>
      <c r="L133" s="9"/>
      <c r="M133" s="22"/>
      <c r="N133" s="9"/>
      <c r="O133" s="22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3.5" customHeight="1" x14ac:dyDescent="0.15">
      <c r="B134" s="7" t="s">
        <v>121</v>
      </c>
      <c r="C134" s="8" t="str">
        <f t="shared" si="8"/>
        <v>(5550) PROMOTION</v>
      </c>
      <c r="D134" s="9"/>
      <c r="E134" s="9"/>
      <c r="F134" s="9"/>
      <c r="G134" s="17">
        <f t="shared" si="9"/>
        <v>0</v>
      </c>
      <c r="H134" s="20"/>
      <c r="I134" s="9"/>
      <c r="J134" s="19"/>
      <c r="K134" s="21"/>
      <c r="L134" s="9"/>
      <c r="M134" s="22"/>
      <c r="N134" s="9"/>
      <c r="O134" s="22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3.5" customHeight="1" x14ac:dyDescent="0.15">
      <c r="B135" s="7" t="s">
        <v>122</v>
      </c>
      <c r="C135" s="8" t="str">
        <f t="shared" si="8"/>
        <v>(5560) ORG SUPPORT/CONTRIBUTION</v>
      </c>
      <c r="D135" s="9"/>
      <c r="E135" s="9"/>
      <c r="F135" s="9">
        <v>-2680</v>
      </c>
      <c r="G135" s="17">
        <f t="shared" si="9"/>
        <v>0</v>
      </c>
      <c r="H135" s="20"/>
      <c r="I135" s="9"/>
      <c r="J135" s="19"/>
      <c r="K135" s="21"/>
      <c r="L135" s="9"/>
      <c r="M135" s="22"/>
      <c r="N135" s="9"/>
      <c r="O135" s="22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3.5" customHeight="1" x14ac:dyDescent="0.15">
      <c r="B136" s="7" t="s">
        <v>123</v>
      </c>
      <c r="C136" s="8" t="str">
        <f t="shared" si="8"/>
        <v>(5599) MISC EXPENSE</v>
      </c>
      <c r="D136" s="9"/>
      <c r="E136" s="9"/>
      <c r="F136" s="9"/>
      <c r="G136" s="17">
        <f t="shared" si="9"/>
        <v>0</v>
      </c>
      <c r="H136" s="20"/>
      <c r="I136" s="9"/>
      <c r="J136" s="19"/>
      <c r="K136" s="21"/>
      <c r="L136" s="9"/>
      <c r="M136" s="22"/>
      <c r="N136" s="9"/>
      <c r="O136" s="22"/>
      <c r="P136" s="21"/>
      <c r="Q136" s="21"/>
      <c r="R136" s="21"/>
      <c r="S136" s="21"/>
      <c r="T136" s="21"/>
      <c r="U136" s="21"/>
      <c r="V136" s="21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3.5" customHeight="1" x14ac:dyDescent="0.15">
      <c r="B137" s="7" t="s">
        <v>124</v>
      </c>
      <c r="C137" s="8" t="str">
        <f t="shared" si="8"/>
        <v>(5800) IMPAIRMENT / GW INTANGIBLE ASSETS</v>
      </c>
      <c r="D137" s="9"/>
      <c r="E137" s="9"/>
      <c r="F137" s="9"/>
      <c r="G137" s="17">
        <f t="shared" si="9"/>
        <v>0</v>
      </c>
      <c r="H137" s="20"/>
      <c r="I137" s="9"/>
      <c r="J137" s="19"/>
      <c r="K137" s="21"/>
      <c r="L137" s="9"/>
      <c r="M137" s="22"/>
      <c r="N137" s="9"/>
      <c r="O137" s="22"/>
      <c r="P137" s="21"/>
      <c r="Q137" s="21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2:34" ht="13.5" customHeight="1" x14ac:dyDescent="0.15">
      <c r="B138" s="7" t="s">
        <v>125</v>
      </c>
      <c r="C138" s="8" t="str">
        <f t="shared" si="8"/>
        <v>(5901) IUT/CPU</v>
      </c>
      <c r="D138" s="9"/>
      <c r="E138" s="9"/>
      <c r="F138" s="9"/>
      <c r="G138" s="17">
        <f t="shared" si="9"/>
        <v>0</v>
      </c>
      <c r="H138" s="20"/>
      <c r="I138" s="9"/>
      <c r="J138" s="19"/>
      <c r="K138" s="21"/>
      <c r="L138" s="9"/>
      <c r="M138" s="22"/>
      <c r="N138" s="9"/>
      <c r="O138" s="22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ht="13.5" customHeight="1" x14ac:dyDescent="0.15">
      <c r="B139" s="7" t="s">
        <v>126</v>
      </c>
      <c r="C139" s="8" t="str">
        <f t="shared" si="8"/>
        <v>(5902) IUT/DATA PROC</v>
      </c>
      <c r="D139" s="9"/>
      <c r="E139" s="9"/>
      <c r="F139" s="9"/>
      <c r="G139" s="17">
        <f t="shared" si="9"/>
        <v>0</v>
      </c>
      <c r="H139" s="20"/>
      <c r="I139" s="9"/>
      <c r="J139" s="19"/>
      <c r="K139" s="21"/>
      <c r="L139" s="9"/>
      <c r="M139" s="22"/>
      <c r="N139" s="9"/>
      <c r="O139" s="22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3.5" customHeight="1" x14ac:dyDescent="0.15">
      <c r="B140" s="7" t="s">
        <v>127</v>
      </c>
      <c r="C140" s="8" t="str">
        <f t="shared" si="8"/>
        <v>(5903) IUT/SUBS PROC</v>
      </c>
      <c r="D140" s="9"/>
      <c r="E140" s="9"/>
      <c r="F140" s="9"/>
      <c r="G140" s="17">
        <f t="shared" si="9"/>
        <v>0</v>
      </c>
      <c r="H140" s="20"/>
      <c r="I140" s="9"/>
      <c r="J140" s="19"/>
      <c r="K140" s="21"/>
      <c r="L140" s="9"/>
      <c r="M140" s="22"/>
      <c r="N140" s="9"/>
      <c r="O140" s="22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3.5" customHeight="1" x14ac:dyDescent="0.15">
      <c r="B141" s="7" t="s">
        <v>128</v>
      </c>
      <c r="C141" s="8" t="str">
        <f t="shared" si="8"/>
        <v>(5904) TRANSFER TO/FROM ENDOWMENT</v>
      </c>
      <c r="D141" s="9"/>
      <c r="E141" s="9"/>
      <c r="F141" s="9"/>
      <c r="G141" s="17">
        <f t="shared" si="9"/>
        <v>0</v>
      </c>
      <c r="H141" s="20"/>
      <c r="I141" s="9"/>
      <c r="J141" s="19"/>
      <c r="K141" s="21"/>
      <c r="L141" s="9"/>
      <c r="M141" s="22"/>
      <c r="N141" s="9"/>
      <c r="O141" s="22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3.5" customHeight="1" x14ac:dyDescent="0.15">
      <c r="B142" s="7" t="s">
        <v>129</v>
      </c>
      <c r="C142" s="8" t="str">
        <f t="shared" si="8"/>
        <v>(5905) IUT/TELEPHONE</v>
      </c>
      <c r="D142" s="9"/>
      <c r="E142" s="9"/>
      <c r="F142" s="9"/>
      <c r="G142" s="17">
        <f t="shared" si="9"/>
        <v>0</v>
      </c>
      <c r="H142" s="20"/>
      <c r="I142" s="9"/>
      <c r="J142" s="19"/>
      <c r="K142" s="21"/>
      <c r="L142" s="9"/>
      <c r="M142" s="22"/>
      <c r="N142" s="9"/>
      <c r="O142" s="22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3.5" customHeight="1" x14ac:dyDescent="0.15">
      <c r="B143" s="7" t="s">
        <v>130</v>
      </c>
      <c r="C143" s="8" t="str">
        <f t="shared" si="8"/>
        <v>(5906) IUT/ORDER BILLING</v>
      </c>
      <c r="D143" s="9"/>
      <c r="E143" s="9"/>
      <c r="F143" s="9"/>
      <c r="G143" s="17">
        <f t="shared" si="9"/>
        <v>0</v>
      </c>
      <c r="H143" s="20"/>
      <c r="I143" s="9"/>
      <c r="J143" s="19"/>
      <c r="K143" s="21"/>
      <c r="L143" s="9"/>
      <c r="M143" s="22"/>
      <c r="N143" s="9"/>
      <c r="O143" s="22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3.5" customHeight="1" x14ac:dyDescent="0.15">
      <c r="B144" s="7" t="s">
        <v>131</v>
      </c>
      <c r="C144" s="8" t="str">
        <f t="shared" si="8"/>
        <v>(5908) IUT/MAINTENANCE</v>
      </c>
      <c r="D144" s="9"/>
      <c r="E144" s="9"/>
      <c r="F144" s="9"/>
      <c r="G144" s="17">
        <f t="shared" si="9"/>
        <v>0</v>
      </c>
      <c r="H144" s="20"/>
      <c r="I144" s="9"/>
      <c r="J144" s="19"/>
      <c r="K144" s="21"/>
      <c r="L144" s="9"/>
      <c r="M144" s="22"/>
      <c r="N144" s="9"/>
      <c r="O144" s="22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3.5" customHeight="1" x14ac:dyDescent="0.15">
      <c r="B145" s="7" t="s">
        <v>132</v>
      </c>
      <c r="C145" s="8" t="str">
        <f t="shared" ref="C145:C176" si="10">B145</f>
        <v>(5909) IUT/DIST CTR</v>
      </c>
      <c r="D145" s="9"/>
      <c r="E145" s="9"/>
      <c r="F145" s="9"/>
      <c r="G145" s="17">
        <f t="shared" ref="G145:G156" si="11">SUM(W145:AA145)</f>
        <v>0</v>
      </c>
      <c r="H145" s="20"/>
      <c r="I145" s="9"/>
      <c r="J145" s="19"/>
      <c r="K145" s="21"/>
      <c r="L145" s="9"/>
      <c r="M145" s="22"/>
      <c r="N145" s="9"/>
      <c r="O145" s="22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3.5" customHeight="1" x14ac:dyDescent="0.15">
      <c r="B146" s="7" t="s">
        <v>133</v>
      </c>
      <c r="C146" s="8" t="str">
        <f t="shared" si="10"/>
        <v>(5910) IUT/REPRO CTR</v>
      </c>
      <c r="D146" s="9"/>
      <c r="E146" s="9"/>
      <c r="F146" s="9"/>
      <c r="G146" s="17">
        <f t="shared" si="11"/>
        <v>0</v>
      </c>
      <c r="H146" s="20"/>
      <c r="I146" s="9"/>
      <c r="J146" s="19"/>
      <c r="K146" s="21"/>
      <c r="L146" s="9"/>
      <c r="M146" s="22"/>
      <c r="N146" s="9"/>
      <c r="O146" s="22"/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ht="13.5" customHeight="1" x14ac:dyDescent="0.15">
      <c r="B147" s="7" t="s">
        <v>134</v>
      </c>
      <c r="C147" s="8" t="str">
        <f t="shared" si="10"/>
        <v>(5912) IUT-Copyediting/Proofreading</v>
      </c>
      <c r="D147" s="9"/>
      <c r="E147" s="9"/>
      <c r="F147" s="9"/>
      <c r="G147" s="17">
        <f t="shared" si="11"/>
        <v>0</v>
      </c>
      <c r="H147" s="20"/>
      <c r="I147" s="9"/>
      <c r="J147" s="19"/>
      <c r="K147" s="21"/>
      <c r="L147" s="9"/>
      <c r="M147" s="22"/>
      <c r="N147" s="9"/>
      <c r="O147" s="22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ht="13.5" customHeight="1" x14ac:dyDescent="0.15">
      <c r="B148" s="7" t="s">
        <v>135</v>
      </c>
      <c r="C148" s="8" t="str">
        <f t="shared" si="10"/>
        <v>(5913) IUT-Composition/Alteration</v>
      </c>
      <c r="D148" s="9"/>
      <c r="E148" s="9"/>
      <c r="F148" s="9"/>
      <c r="G148" s="17">
        <f t="shared" si="11"/>
        <v>0</v>
      </c>
      <c r="H148" s="20"/>
      <c r="I148" s="9"/>
      <c r="J148" s="19"/>
      <c r="K148" s="21"/>
      <c r="L148" s="9"/>
      <c r="M148" s="22"/>
      <c r="N148" s="9"/>
      <c r="O148" s="22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ht="13.5" customHeight="1" x14ac:dyDescent="0.15">
      <c r="B149" s="7" t="s">
        <v>136</v>
      </c>
      <c r="C149" s="8" t="str">
        <f t="shared" si="10"/>
        <v>(5940) IUT/REGISTRATION PROCESSING</v>
      </c>
      <c r="D149" s="9"/>
      <c r="E149" s="9"/>
      <c r="F149" s="9"/>
      <c r="G149" s="17">
        <f t="shared" si="11"/>
        <v>0</v>
      </c>
      <c r="H149" s="20"/>
      <c r="I149" s="9"/>
      <c r="J149" s="19"/>
      <c r="K149" s="21"/>
      <c r="L149" s="9"/>
      <c r="M149" s="22"/>
      <c r="N149" s="9"/>
      <c r="O149" s="22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ht="13.5" customHeight="1" x14ac:dyDescent="0.15">
      <c r="B150" s="7" t="s">
        <v>137</v>
      </c>
      <c r="C150" s="8" t="str">
        <f t="shared" si="10"/>
        <v>(5941) IUT/CHOICE</v>
      </c>
      <c r="D150" s="9"/>
      <c r="E150" s="9"/>
      <c r="F150" s="9"/>
      <c r="G150" s="17">
        <f t="shared" si="11"/>
        <v>0</v>
      </c>
      <c r="H150" s="20"/>
      <c r="I150" s="9"/>
      <c r="J150" s="19"/>
      <c r="K150" s="21"/>
      <c r="L150" s="9"/>
      <c r="M150" s="22"/>
      <c r="N150" s="9"/>
      <c r="O150" s="22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ht="13.5" customHeight="1" x14ac:dyDescent="0.15">
      <c r="B151" s="7" t="s">
        <v>138</v>
      </c>
      <c r="C151" s="8" t="str">
        <f t="shared" si="10"/>
        <v>(5942) IUT/ADVERTISING</v>
      </c>
      <c r="D151" s="9"/>
      <c r="E151" s="9"/>
      <c r="F151" s="9"/>
      <c r="G151" s="17">
        <f t="shared" si="11"/>
        <v>0</v>
      </c>
      <c r="H151" s="20"/>
      <c r="I151" s="9"/>
      <c r="J151" s="19"/>
      <c r="K151" s="21"/>
      <c r="L151" s="9"/>
      <c r="M151" s="22"/>
      <c r="N151" s="9"/>
      <c r="O151" s="22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ht="13.5" customHeight="1" x14ac:dyDescent="0.15">
      <c r="B152" s="7" t="s">
        <v>139</v>
      </c>
      <c r="C152" s="8" t="str">
        <f t="shared" si="10"/>
        <v>(5999) IUT/MISC</v>
      </c>
      <c r="D152" s="9"/>
      <c r="E152" s="9"/>
      <c r="F152" s="9"/>
      <c r="G152" s="17">
        <f t="shared" si="11"/>
        <v>0</v>
      </c>
      <c r="H152" s="20"/>
      <c r="I152" s="9"/>
      <c r="J152" s="19"/>
      <c r="K152" s="21"/>
      <c r="L152" s="9"/>
      <c r="M152" s="22"/>
      <c r="N152" s="9"/>
      <c r="O152" s="22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ht="13.5" customHeight="1" x14ac:dyDescent="0.15">
      <c r="B153" s="7" t="s">
        <v>140</v>
      </c>
      <c r="C153" s="8" t="str">
        <f t="shared" si="10"/>
        <v>(5911) IUT/OVERHEAD</v>
      </c>
      <c r="D153" s="9"/>
      <c r="E153" s="9"/>
      <c r="F153" s="9"/>
      <c r="G153" s="17">
        <f t="shared" si="11"/>
        <v>0</v>
      </c>
      <c r="H153" s="20"/>
      <c r="I153" s="9"/>
      <c r="J153" s="19"/>
      <c r="K153" s="21"/>
      <c r="L153" s="9"/>
      <c r="M153" s="22"/>
      <c r="N153" s="9"/>
      <c r="O153" s="22"/>
      <c r="P153" s="21"/>
      <c r="Q153" s="21"/>
      <c r="R153" s="21"/>
      <c r="S153" s="21"/>
      <c r="T153" s="21"/>
      <c r="U153" s="21"/>
      <c r="V153" s="21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2:34" ht="13.5" customHeight="1" x14ac:dyDescent="0.15">
      <c r="B154" s="7" t="s">
        <v>141</v>
      </c>
      <c r="C154" s="8" t="str">
        <f t="shared" si="10"/>
        <v>(5998) IUT/ALLOCATIONS</v>
      </c>
      <c r="D154" s="9"/>
      <c r="E154" s="9"/>
      <c r="F154" s="9"/>
      <c r="G154" s="17">
        <f t="shared" si="11"/>
        <v>0</v>
      </c>
      <c r="H154" s="20"/>
      <c r="I154" s="9"/>
      <c r="J154" s="19"/>
      <c r="K154" s="21"/>
      <c r="L154" s="9"/>
      <c r="M154" s="22"/>
      <c r="N154" s="9"/>
      <c r="O154" s="22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ht="13.5" customHeight="1" x14ac:dyDescent="0.15">
      <c r="B155" s="7" t="s">
        <v>142</v>
      </c>
      <c r="C155" s="8" t="str">
        <f t="shared" si="10"/>
        <v>(5600) TAXES/INCOME</v>
      </c>
      <c r="D155" s="9"/>
      <c r="E155" s="9"/>
      <c r="F155" s="9"/>
      <c r="G155" s="17">
        <f t="shared" si="11"/>
        <v>0</v>
      </c>
      <c r="H155" s="20"/>
      <c r="I155" s="9"/>
      <c r="J155" s="19"/>
      <c r="K155" s="21"/>
      <c r="L155" s="9"/>
      <c r="M155" s="22"/>
      <c r="N155" s="9"/>
      <c r="O155" s="22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ht="13.5" customHeight="1" x14ac:dyDescent="0.15">
      <c r="B156" s="10" t="s">
        <v>143</v>
      </c>
      <c r="C156" s="10" t="str">
        <f t="shared" si="10"/>
        <v>(TEI) Total Expenses plus Taxes/Income</v>
      </c>
      <c r="D156" s="25"/>
      <c r="E156" s="25">
        <v>58.01</v>
      </c>
      <c r="F156" s="25">
        <v>-2619.44</v>
      </c>
      <c r="G156" s="35">
        <f t="shared" si="11"/>
        <v>0</v>
      </c>
      <c r="H156" s="27"/>
      <c r="I156" s="28">
        <v>57</v>
      </c>
      <c r="J156" s="29">
        <v>57</v>
      </c>
      <c r="K156" s="30">
        <v>4.75</v>
      </c>
      <c r="L156" s="30">
        <v>4.75</v>
      </c>
      <c r="M156" s="30">
        <v>4.75</v>
      </c>
      <c r="N156" s="30">
        <v>4.75</v>
      </c>
      <c r="O156" s="30">
        <v>4.75</v>
      </c>
      <c r="P156" s="30">
        <v>4.75</v>
      </c>
      <c r="Q156" s="30">
        <v>4.75</v>
      </c>
      <c r="R156" s="30">
        <v>4.75</v>
      </c>
      <c r="S156" s="30">
        <v>4.75</v>
      </c>
      <c r="T156" s="25">
        <v>4.75</v>
      </c>
      <c r="U156" s="28">
        <v>4.75</v>
      </c>
      <c r="V156" s="30">
        <v>4.75</v>
      </c>
      <c r="W156" s="24"/>
      <c r="X156" s="24"/>
      <c r="Y156" s="24"/>
      <c r="Z156" s="24"/>
      <c r="AA156" s="24"/>
      <c r="AB156" s="24"/>
      <c r="AC156" s="24"/>
      <c r="AD156" s="24">
        <v>0.57999999999999996</v>
      </c>
      <c r="AE156" s="24">
        <v>0.43</v>
      </c>
      <c r="AF156" s="24"/>
      <c r="AG156" s="24"/>
      <c r="AH156" s="24">
        <v>57</v>
      </c>
    </row>
    <row r="157" spans="2:34" ht="13.5" customHeight="1" x14ac:dyDescent="0.15">
      <c r="D157" s="6"/>
      <c r="E157" s="6"/>
      <c r="F157" s="6"/>
      <c r="G157" s="36"/>
      <c r="H157" s="36"/>
      <c r="I157" s="6"/>
      <c r="J157" s="3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34" ht="13.5" customHeight="1" x14ac:dyDescent="0.15">
      <c r="B158" s="10"/>
      <c r="C158" s="10" t="s">
        <v>175</v>
      </c>
      <c r="D158" s="38">
        <f t="shared" ref="D158:V158" si="12">D47-D156</f>
        <v>0</v>
      </c>
      <c r="E158" s="38">
        <f t="shared" si="12"/>
        <v>2096.9899999999998</v>
      </c>
      <c r="F158" s="38">
        <f t="shared" si="12"/>
        <v>5560.85</v>
      </c>
      <c r="G158" s="39">
        <f t="shared" si="12"/>
        <v>0</v>
      </c>
      <c r="H158" s="40">
        <f t="shared" si="12"/>
        <v>0</v>
      </c>
      <c r="I158" s="41">
        <f t="shared" si="12"/>
        <v>1943</v>
      </c>
      <c r="J158" s="42">
        <f t="shared" si="12"/>
        <v>1943</v>
      </c>
      <c r="K158" s="43">
        <f t="shared" si="12"/>
        <v>161.916666666667</v>
      </c>
      <c r="L158" s="43">
        <f t="shared" si="12"/>
        <v>161.916666666667</v>
      </c>
      <c r="M158" s="43">
        <f t="shared" si="12"/>
        <v>161.916666666667</v>
      </c>
      <c r="N158" s="43">
        <f t="shared" si="12"/>
        <v>161.916666666667</v>
      </c>
      <c r="O158" s="43">
        <f t="shared" si="12"/>
        <v>161.916666666667</v>
      </c>
      <c r="P158" s="43">
        <f t="shared" si="12"/>
        <v>161.916666666667</v>
      </c>
      <c r="Q158" s="43">
        <f t="shared" si="12"/>
        <v>161.916666666667</v>
      </c>
      <c r="R158" s="43">
        <f t="shared" si="12"/>
        <v>161.916666666667</v>
      </c>
      <c r="S158" s="43">
        <f t="shared" si="12"/>
        <v>161.916666666667</v>
      </c>
      <c r="T158" s="38">
        <f t="shared" si="12"/>
        <v>161.916666666667</v>
      </c>
      <c r="U158" s="41">
        <f t="shared" si="12"/>
        <v>161.916666666667</v>
      </c>
      <c r="V158" s="43">
        <f t="shared" si="12"/>
        <v>161.916666666667</v>
      </c>
    </row>
    <row r="159" spans="2:34" ht="13.5" customHeight="1" x14ac:dyDescent="0.15"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34" ht="13.5" customHeight="1" x14ac:dyDescent="0.15">
      <c r="B160" s="7" t="s">
        <v>144</v>
      </c>
      <c r="C160" s="44" t="str">
        <f>B160</f>
        <v>(3000) BEGINNING NET ASSETS</v>
      </c>
      <c r="D160" s="45"/>
      <c r="E160" s="45"/>
      <c r="F160" s="45"/>
      <c r="G160" s="4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ht="13.5" customHeight="1" x14ac:dyDescent="0.15">
      <c r="B161" s="7" t="s">
        <v>145</v>
      </c>
      <c r="C161" s="44" t="str">
        <f>B161</f>
        <v>(5900) Transfer To Endowment</v>
      </c>
      <c r="D161" s="45"/>
      <c r="E161" s="45"/>
      <c r="F161" s="45"/>
      <c r="G161" s="4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ht="13.5" customHeight="1" x14ac:dyDescent="0.15">
      <c r="H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2:34" ht="13.5" customHeight="1" x14ac:dyDescent="0.15">
      <c r="H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2:34" ht="13.5" customHeight="1" x14ac:dyDescent="0.15">
      <c r="H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2:34" ht="14.25" customHeight="1" x14ac:dyDescent="0.15">
      <c r="H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sheetProtection formatColumns="0"/>
  <mergeCells count="3">
    <mergeCell ref="D4:O4"/>
    <mergeCell ref="D5:T5"/>
    <mergeCell ref="D6:R6"/>
  </mergeCells>
  <conditionalFormatting sqref="D10">
    <cfRule type="cellIs" dxfId="2051" priority="1" operator="greaterThan">
      <formula>1000</formula>
    </cfRule>
  </conditionalFormatting>
  <conditionalFormatting sqref="E10">
    <cfRule type="cellIs" dxfId="2050" priority="2" operator="greaterThan">
      <formula>1000</formula>
    </cfRule>
  </conditionalFormatting>
  <conditionalFormatting sqref="F10">
    <cfRule type="cellIs" dxfId="2049" priority="3" operator="greaterThan">
      <formula>1000</formula>
    </cfRule>
  </conditionalFormatting>
  <conditionalFormatting sqref="G10">
    <cfRule type="cellIs" dxfId="2048" priority="4" operator="greaterThan">
      <formula>1000</formula>
    </cfRule>
  </conditionalFormatting>
  <conditionalFormatting sqref="H10">
    <cfRule type="cellIs" dxfId="2047" priority="5" operator="greaterThan">
      <formula>1000</formula>
    </cfRule>
  </conditionalFormatting>
  <conditionalFormatting sqref="I10">
    <cfRule type="cellIs" dxfId="2046" priority="6" operator="greaterThan">
      <formula>1000</formula>
    </cfRule>
  </conditionalFormatting>
  <conditionalFormatting sqref="J10">
    <cfRule type="cellIs" dxfId="2045" priority="7" operator="greaterThan">
      <formula>1000</formula>
    </cfRule>
  </conditionalFormatting>
  <conditionalFormatting sqref="K10">
    <cfRule type="cellIs" dxfId="2044" priority="8" operator="greaterThan">
      <formula>1000</formula>
    </cfRule>
  </conditionalFormatting>
  <conditionalFormatting sqref="L10">
    <cfRule type="cellIs" dxfId="2043" priority="9" operator="greaterThan">
      <formula>1000</formula>
    </cfRule>
  </conditionalFormatting>
  <conditionalFormatting sqref="M10">
    <cfRule type="cellIs" dxfId="2042" priority="10" operator="greaterThan">
      <formula>1000</formula>
    </cfRule>
  </conditionalFormatting>
  <conditionalFormatting sqref="N10">
    <cfRule type="cellIs" dxfId="2041" priority="11" operator="greaterThan">
      <formula>1000</formula>
    </cfRule>
  </conditionalFormatting>
  <conditionalFormatting sqref="O10">
    <cfRule type="cellIs" dxfId="2040" priority="12" operator="greaterThan">
      <formula>1000</formula>
    </cfRule>
  </conditionalFormatting>
  <conditionalFormatting sqref="P10">
    <cfRule type="cellIs" dxfId="2039" priority="13" operator="greaterThan">
      <formula>1000</formula>
    </cfRule>
  </conditionalFormatting>
  <conditionalFormatting sqref="Q10">
    <cfRule type="cellIs" dxfId="2038" priority="14" operator="greaterThan">
      <formula>1000</formula>
    </cfRule>
  </conditionalFormatting>
  <conditionalFormatting sqref="R10">
    <cfRule type="cellIs" dxfId="2037" priority="15" operator="greaterThan">
      <formula>1000</formula>
    </cfRule>
  </conditionalFormatting>
  <conditionalFormatting sqref="S10">
    <cfRule type="cellIs" dxfId="2036" priority="16" operator="greaterThan">
      <formula>1000</formula>
    </cfRule>
  </conditionalFormatting>
  <conditionalFormatting sqref="T10">
    <cfRule type="cellIs" dxfId="2035" priority="17" operator="greaterThan">
      <formula>1000</formula>
    </cfRule>
  </conditionalFormatting>
  <conditionalFormatting sqref="U10">
    <cfRule type="cellIs" dxfId="2034" priority="18" operator="greaterThan">
      <formula>1000</formula>
    </cfRule>
  </conditionalFormatting>
  <conditionalFormatting sqref="V10">
    <cfRule type="cellIs" dxfId="2033" priority="19" operator="greaterThan">
      <formula>1000</formula>
    </cfRule>
  </conditionalFormatting>
  <conditionalFormatting sqref="D10">
    <cfRule type="cellIs" dxfId="2032" priority="20" operator="greaterThan">
      <formula>1000</formula>
    </cfRule>
  </conditionalFormatting>
  <conditionalFormatting sqref="E10">
    <cfRule type="cellIs" dxfId="2031" priority="21" operator="greaterThan">
      <formula>1000</formula>
    </cfRule>
  </conditionalFormatting>
  <conditionalFormatting sqref="F10">
    <cfRule type="cellIs" dxfId="2030" priority="22" operator="greaterThan">
      <formula>1000</formula>
    </cfRule>
  </conditionalFormatting>
  <conditionalFormatting sqref="G10">
    <cfRule type="cellIs" dxfId="2029" priority="23" operator="greaterThan">
      <formula>1000</formula>
    </cfRule>
  </conditionalFormatting>
  <conditionalFormatting sqref="H10">
    <cfRule type="cellIs" dxfId="2028" priority="24" operator="greaterThan">
      <formula>1000</formula>
    </cfRule>
  </conditionalFormatting>
  <conditionalFormatting sqref="I10">
    <cfRule type="cellIs" dxfId="2027" priority="25" operator="greaterThan">
      <formula>1000</formula>
    </cfRule>
  </conditionalFormatting>
  <conditionalFormatting sqref="J10">
    <cfRule type="cellIs" dxfId="2026" priority="26" operator="greaterThan">
      <formula>1000</formula>
    </cfRule>
  </conditionalFormatting>
  <conditionalFormatting sqref="K10">
    <cfRule type="cellIs" dxfId="2025" priority="27" operator="greaterThan">
      <formula>1000</formula>
    </cfRule>
  </conditionalFormatting>
  <conditionalFormatting sqref="L10">
    <cfRule type="cellIs" dxfId="2024" priority="28" operator="greaterThan">
      <formula>1000</formula>
    </cfRule>
  </conditionalFormatting>
  <conditionalFormatting sqref="M10">
    <cfRule type="cellIs" dxfId="2023" priority="29" operator="greaterThan">
      <formula>1000</formula>
    </cfRule>
  </conditionalFormatting>
  <conditionalFormatting sqref="N10">
    <cfRule type="cellIs" dxfId="2022" priority="30" operator="greaterThan">
      <formula>1000</formula>
    </cfRule>
  </conditionalFormatting>
  <conditionalFormatting sqref="O10">
    <cfRule type="cellIs" dxfId="2021" priority="31" operator="greaterThan">
      <formula>1000</formula>
    </cfRule>
  </conditionalFormatting>
  <conditionalFormatting sqref="P10">
    <cfRule type="cellIs" dxfId="2020" priority="32" operator="greaterThan">
      <formula>1000</formula>
    </cfRule>
  </conditionalFormatting>
  <conditionalFormatting sqref="Q10">
    <cfRule type="cellIs" dxfId="2019" priority="33" operator="greaterThan">
      <formula>1000</formula>
    </cfRule>
  </conditionalFormatting>
  <conditionalFormatting sqref="R10">
    <cfRule type="cellIs" dxfId="2018" priority="34" operator="greaterThan">
      <formula>1000</formula>
    </cfRule>
  </conditionalFormatting>
  <conditionalFormatting sqref="S10">
    <cfRule type="cellIs" dxfId="2017" priority="35" operator="greaterThan">
      <formula>1000</formula>
    </cfRule>
  </conditionalFormatting>
  <conditionalFormatting sqref="T10">
    <cfRule type="cellIs" dxfId="2016" priority="36" operator="greaterThan">
      <formula>1000</formula>
    </cfRule>
  </conditionalFormatting>
  <conditionalFormatting sqref="U10">
    <cfRule type="cellIs" dxfId="2015" priority="37" operator="greaterThan">
      <formula>1000</formula>
    </cfRule>
  </conditionalFormatting>
  <conditionalFormatting sqref="V10">
    <cfRule type="cellIs" dxfId="2014" priority="38" operator="greaterThan">
      <formula>1000</formula>
    </cfRule>
  </conditionalFormatting>
  <conditionalFormatting sqref="D10">
    <cfRule type="cellIs" dxfId="2013" priority="39" operator="greaterThan">
      <formula>1000</formula>
    </cfRule>
  </conditionalFormatting>
  <conditionalFormatting sqref="E10">
    <cfRule type="cellIs" dxfId="2012" priority="40" operator="greaterThan">
      <formula>1000</formula>
    </cfRule>
  </conditionalFormatting>
  <conditionalFormatting sqref="F10">
    <cfRule type="cellIs" dxfId="2011" priority="41" operator="greaterThan">
      <formula>1000</formula>
    </cfRule>
  </conditionalFormatting>
  <conditionalFormatting sqref="G10">
    <cfRule type="cellIs" dxfId="2010" priority="42" operator="greaterThan">
      <formula>1000</formula>
    </cfRule>
  </conditionalFormatting>
  <conditionalFormatting sqref="H10">
    <cfRule type="cellIs" dxfId="2009" priority="43" operator="greaterThan">
      <formula>1000</formula>
    </cfRule>
  </conditionalFormatting>
  <conditionalFormatting sqref="I10">
    <cfRule type="cellIs" dxfId="2008" priority="44" operator="greaterThan">
      <formula>1000</formula>
    </cfRule>
  </conditionalFormatting>
  <conditionalFormatting sqref="J10">
    <cfRule type="cellIs" dxfId="2007" priority="45" operator="greaterThan">
      <formula>1000</formula>
    </cfRule>
  </conditionalFormatting>
  <conditionalFormatting sqref="K10">
    <cfRule type="cellIs" dxfId="2006" priority="46" operator="greaterThan">
      <formula>1000</formula>
    </cfRule>
  </conditionalFormatting>
  <conditionalFormatting sqref="L10">
    <cfRule type="cellIs" dxfId="2005" priority="47" operator="greaterThan">
      <formula>1000</formula>
    </cfRule>
  </conditionalFormatting>
  <conditionalFormatting sqref="M10">
    <cfRule type="cellIs" dxfId="2004" priority="48" operator="greaterThan">
      <formula>1000</formula>
    </cfRule>
  </conditionalFormatting>
  <conditionalFormatting sqref="N10">
    <cfRule type="cellIs" dxfId="2003" priority="49" operator="greaterThan">
      <formula>1000</formula>
    </cfRule>
  </conditionalFormatting>
  <conditionalFormatting sqref="O10">
    <cfRule type="cellIs" dxfId="2002" priority="50" operator="greaterThan">
      <formula>1000</formula>
    </cfRule>
  </conditionalFormatting>
  <conditionalFormatting sqref="P10">
    <cfRule type="cellIs" dxfId="2001" priority="51" operator="greaterThan">
      <formula>1000</formula>
    </cfRule>
  </conditionalFormatting>
  <conditionalFormatting sqref="Q10">
    <cfRule type="cellIs" dxfId="2000" priority="52" operator="greaterThan">
      <formula>1000</formula>
    </cfRule>
  </conditionalFormatting>
  <conditionalFormatting sqref="R10">
    <cfRule type="cellIs" dxfId="1999" priority="53" operator="greaterThan">
      <formula>1000</formula>
    </cfRule>
  </conditionalFormatting>
  <conditionalFormatting sqref="S10">
    <cfRule type="cellIs" dxfId="1998" priority="54" operator="greaterThan">
      <formula>1000</formula>
    </cfRule>
  </conditionalFormatting>
  <conditionalFormatting sqref="T10">
    <cfRule type="cellIs" dxfId="1997" priority="55" operator="greaterThan">
      <formula>1000</formula>
    </cfRule>
  </conditionalFormatting>
  <conditionalFormatting sqref="U10">
    <cfRule type="cellIs" dxfId="1996" priority="56" operator="greaterThan">
      <formula>1000</formula>
    </cfRule>
  </conditionalFormatting>
  <conditionalFormatting sqref="V10">
    <cfRule type="cellIs" dxfId="1995" priority="57" operator="greaterThan">
      <formula>1000</formula>
    </cfRule>
  </conditionalFormatting>
  <conditionalFormatting sqref="D10">
    <cfRule type="cellIs" dxfId="1994" priority="58" operator="greaterThan">
      <formula>1000</formula>
    </cfRule>
  </conditionalFormatting>
  <conditionalFormatting sqref="E10">
    <cfRule type="cellIs" dxfId="1993" priority="59" operator="greaterThan">
      <formula>1000</formula>
    </cfRule>
  </conditionalFormatting>
  <conditionalFormatting sqref="F10">
    <cfRule type="cellIs" dxfId="1992" priority="60" operator="greaterThan">
      <formula>1000</formula>
    </cfRule>
  </conditionalFormatting>
  <conditionalFormatting sqref="G10">
    <cfRule type="cellIs" dxfId="1991" priority="61" operator="greaterThan">
      <formula>1000</formula>
    </cfRule>
  </conditionalFormatting>
  <conditionalFormatting sqref="H10">
    <cfRule type="cellIs" dxfId="1990" priority="62" operator="greaterThan">
      <formula>1000</formula>
    </cfRule>
  </conditionalFormatting>
  <conditionalFormatting sqref="I10">
    <cfRule type="cellIs" dxfId="1989" priority="63" operator="greaterThan">
      <formula>1000</formula>
    </cfRule>
  </conditionalFormatting>
  <conditionalFormatting sqref="J10">
    <cfRule type="cellIs" dxfId="1988" priority="64" operator="greaterThan">
      <formula>1000</formula>
    </cfRule>
  </conditionalFormatting>
  <conditionalFormatting sqref="K10">
    <cfRule type="cellIs" dxfId="1987" priority="65" operator="greaterThan">
      <formula>1000</formula>
    </cfRule>
  </conditionalFormatting>
  <conditionalFormatting sqref="L10">
    <cfRule type="cellIs" dxfId="1986" priority="66" operator="greaterThan">
      <formula>1000</formula>
    </cfRule>
  </conditionalFormatting>
  <conditionalFormatting sqref="M10">
    <cfRule type="cellIs" dxfId="1985" priority="67" operator="greaterThan">
      <formula>1000</formula>
    </cfRule>
  </conditionalFormatting>
  <conditionalFormatting sqref="N10">
    <cfRule type="cellIs" dxfId="1984" priority="68" operator="greaterThan">
      <formula>1000</formula>
    </cfRule>
  </conditionalFormatting>
  <conditionalFormatting sqref="O10">
    <cfRule type="cellIs" dxfId="1983" priority="69" operator="greaterThan">
      <formula>1000</formula>
    </cfRule>
  </conditionalFormatting>
  <conditionalFormatting sqref="P10">
    <cfRule type="cellIs" dxfId="1982" priority="70" operator="greaterThan">
      <formula>1000</formula>
    </cfRule>
  </conditionalFormatting>
  <conditionalFormatting sqref="Q10">
    <cfRule type="cellIs" dxfId="1981" priority="71" operator="greaterThan">
      <formula>1000</formula>
    </cfRule>
  </conditionalFormatting>
  <conditionalFormatting sqref="R10">
    <cfRule type="cellIs" dxfId="1980" priority="72" operator="greaterThan">
      <formula>1000</formula>
    </cfRule>
  </conditionalFormatting>
  <conditionalFormatting sqref="S10">
    <cfRule type="cellIs" dxfId="1979" priority="73" operator="greaterThan">
      <formula>1000</formula>
    </cfRule>
  </conditionalFormatting>
  <conditionalFormatting sqref="T10">
    <cfRule type="cellIs" dxfId="1978" priority="74" operator="greaterThan">
      <formula>1000</formula>
    </cfRule>
  </conditionalFormatting>
  <conditionalFormatting sqref="U10">
    <cfRule type="cellIs" dxfId="1977" priority="75" operator="greaterThan">
      <formula>1000</formula>
    </cfRule>
  </conditionalFormatting>
  <conditionalFormatting sqref="V10">
    <cfRule type="cellIs" dxfId="1976" priority="76" operator="greaterThan">
      <formula>1000</formula>
    </cfRule>
  </conditionalFormatting>
  <conditionalFormatting sqref="D10">
    <cfRule type="cellIs" dxfId="1975" priority="77" operator="greaterThan">
      <formula>1000</formula>
    </cfRule>
  </conditionalFormatting>
  <conditionalFormatting sqref="E10">
    <cfRule type="cellIs" dxfId="1974" priority="78" operator="greaterThan">
      <formula>1000</formula>
    </cfRule>
  </conditionalFormatting>
  <conditionalFormatting sqref="F10">
    <cfRule type="cellIs" dxfId="1973" priority="79" operator="greaterThan">
      <formula>1000</formula>
    </cfRule>
  </conditionalFormatting>
  <conditionalFormatting sqref="G10">
    <cfRule type="cellIs" dxfId="1972" priority="80" operator="greaterThan">
      <formula>1000</formula>
    </cfRule>
  </conditionalFormatting>
  <conditionalFormatting sqref="H10">
    <cfRule type="cellIs" dxfId="1971" priority="81" operator="greaterThan">
      <formula>1000</formula>
    </cfRule>
  </conditionalFormatting>
  <conditionalFormatting sqref="I10">
    <cfRule type="cellIs" dxfId="1970" priority="82" operator="greaterThan">
      <formula>1000</formula>
    </cfRule>
  </conditionalFormatting>
  <conditionalFormatting sqref="J10">
    <cfRule type="cellIs" dxfId="1969" priority="83" operator="greaterThan">
      <formula>1000</formula>
    </cfRule>
  </conditionalFormatting>
  <conditionalFormatting sqref="K10">
    <cfRule type="cellIs" dxfId="1968" priority="84" operator="greaterThan">
      <formula>1000</formula>
    </cfRule>
  </conditionalFormatting>
  <conditionalFormatting sqref="L10">
    <cfRule type="cellIs" dxfId="1967" priority="85" operator="greaterThan">
      <formula>1000</formula>
    </cfRule>
  </conditionalFormatting>
  <conditionalFormatting sqref="M10">
    <cfRule type="cellIs" dxfId="1966" priority="86" operator="greaterThan">
      <formula>1000</formula>
    </cfRule>
  </conditionalFormatting>
  <conditionalFormatting sqref="N10">
    <cfRule type="cellIs" dxfId="1965" priority="87" operator="greaterThan">
      <formula>1000</formula>
    </cfRule>
  </conditionalFormatting>
  <conditionalFormatting sqref="O10">
    <cfRule type="cellIs" dxfId="1964" priority="88" operator="greaterThan">
      <formula>1000</formula>
    </cfRule>
  </conditionalFormatting>
  <conditionalFormatting sqref="P10">
    <cfRule type="cellIs" dxfId="1963" priority="89" operator="greaterThan">
      <formula>1000</formula>
    </cfRule>
  </conditionalFormatting>
  <conditionalFormatting sqref="Q10">
    <cfRule type="cellIs" dxfId="1962" priority="90" operator="greaterThan">
      <formula>1000</formula>
    </cfRule>
  </conditionalFormatting>
  <conditionalFormatting sqref="R10">
    <cfRule type="cellIs" dxfId="1961" priority="91" operator="greaterThan">
      <formula>1000</formula>
    </cfRule>
  </conditionalFormatting>
  <conditionalFormatting sqref="S10">
    <cfRule type="cellIs" dxfId="1960" priority="92" operator="greaterThan">
      <formula>1000</formula>
    </cfRule>
  </conditionalFormatting>
  <conditionalFormatting sqref="T10">
    <cfRule type="cellIs" dxfId="1959" priority="93" operator="greaterThan">
      <formula>1000</formula>
    </cfRule>
  </conditionalFormatting>
  <conditionalFormatting sqref="U10">
    <cfRule type="cellIs" dxfId="1958" priority="94" operator="greaterThan">
      <formula>1000</formula>
    </cfRule>
  </conditionalFormatting>
  <conditionalFormatting sqref="V10">
    <cfRule type="cellIs" dxfId="1957" priority="95" operator="greaterThan">
      <formula>1000</formula>
    </cfRule>
  </conditionalFormatting>
  <conditionalFormatting sqref="D10">
    <cfRule type="cellIs" dxfId="1956" priority="96" operator="greaterThan">
      <formula>1000</formula>
    </cfRule>
  </conditionalFormatting>
  <conditionalFormatting sqref="E10">
    <cfRule type="cellIs" dxfId="1955" priority="97" operator="greaterThan">
      <formula>1000</formula>
    </cfRule>
  </conditionalFormatting>
  <conditionalFormatting sqref="F10">
    <cfRule type="cellIs" dxfId="1954" priority="98" operator="greaterThan">
      <formula>1000</formula>
    </cfRule>
  </conditionalFormatting>
  <conditionalFormatting sqref="G10">
    <cfRule type="cellIs" dxfId="1953" priority="99" operator="greaterThan">
      <formula>1000</formula>
    </cfRule>
  </conditionalFormatting>
  <conditionalFormatting sqref="H10">
    <cfRule type="cellIs" dxfId="1952" priority="100" operator="greaterThan">
      <formula>1000</formula>
    </cfRule>
  </conditionalFormatting>
  <conditionalFormatting sqref="I10">
    <cfRule type="cellIs" dxfId="1951" priority="101" operator="greaterThan">
      <formula>1000</formula>
    </cfRule>
  </conditionalFormatting>
  <conditionalFormatting sqref="J10">
    <cfRule type="cellIs" dxfId="1950" priority="102" operator="greaterThan">
      <formula>1000</formula>
    </cfRule>
  </conditionalFormatting>
  <conditionalFormatting sqref="K10">
    <cfRule type="cellIs" dxfId="1949" priority="103" operator="greaterThan">
      <formula>1000</formula>
    </cfRule>
  </conditionalFormatting>
  <conditionalFormatting sqref="L10">
    <cfRule type="cellIs" dxfId="1948" priority="104" operator="greaterThan">
      <formula>1000</formula>
    </cfRule>
  </conditionalFormatting>
  <conditionalFormatting sqref="M10">
    <cfRule type="cellIs" dxfId="1947" priority="105" operator="greaterThan">
      <formula>1000</formula>
    </cfRule>
  </conditionalFormatting>
  <conditionalFormatting sqref="N10">
    <cfRule type="cellIs" dxfId="1946" priority="106" operator="greaterThan">
      <formula>1000</formula>
    </cfRule>
  </conditionalFormatting>
  <conditionalFormatting sqref="O10">
    <cfRule type="cellIs" dxfId="1945" priority="107" operator="greaterThan">
      <formula>1000</formula>
    </cfRule>
  </conditionalFormatting>
  <conditionalFormatting sqref="P10">
    <cfRule type="cellIs" dxfId="1944" priority="108" operator="greaterThan">
      <formula>1000</formula>
    </cfRule>
  </conditionalFormatting>
  <conditionalFormatting sqref="Q10">
    <cfRule type="cellIs" dxfId="1943" priority="109" operator="greaterThan">
      <formula>1000</formula>
    </cfRule>
  </conditionalFormatting>
  <conditionalFormatting sqref="R10">
    <cfRule type="cellIs" dxfId="1942" priority="110" operator="greaterThan">
      <formula>1000</formula>
    </cfRule>
  </conditionalFormatting>
  <conditionalFormatting sqref="S10">
    <cfRule type="cellIs" dxfId="1941" priority="111" operator="greaterThan">
      <formula>1000</formula>
    </cfRule>
  </conditionalFormatting>
  <conditionalFormatting sqref="T10">
    <cfRule type="cellIs" dxfId="1940" priority="112" operator="greaterThan">
      <formula>1000</formula>
    </cfRule>
  </conditionalFormatting>
  <conditionalFormatting sqref="U10">
    <cfRule type="cellIs" dxfId="1939" priority="113" operator="greaterThan">
      <formula>1000</formula>
    </cfRule>
  </conditionalFormatting>
  <conditionalFormatting sqref="V10">
    <cfRule type="cellIs" dxfId="1938" priority="114" operator="greaterThan">
      <formula>1000</formula>
    </cfRule>
  </conditionalFormatting>
  <conditionalFormatting sqref="D10">
    <cfRule type="cellIs" dxfId="1937" priority="115" operator="greaterThan">
      <formula>1000</formula>
    </cfRule>
  </conditionalFormatting>
  <conditionalFormatting sqref="E10">
    <cfRule type="cellIs" dxfId="1936" priority="116" operator="greaterThan">
      <formula>1000</formula>
    </cfRule>
  </conditionalFormatting>
  <conditionalFormatting sqref="F10">
    <cfRule type="cellIs" dxfId="1935" priority="117" operator="greaterThan">
      <formula>1000</formula>
    </cfRule>
  </conditionalFormatting>
  <conditionalFormatting sqref="G10">
    <cfRule type="cellIs" dxfId="1934" priority="118" operator="greaterThan">
      <formula>1000</formula>
    </cfRule>
  </conditionalFormatting>
  <conditionalFormatting sqref="H10">
    <cfRule type="cellIs" dxfId="1933" priority="119" operator="greaterThan">
      <formula>1000</formula>
    </cfRule>
  </conditionalFormatting>
  <conditionalFormatting sqref="I10">
    <cfRule type="cellIs" dxfId="1932" priority="120" operator="greaterThan">
      <formula>1000</formula>
    </cfRule>
  </conditionalFormatting>
  <conditionalFormatting sqref="J10">
    <cfRule type="cellIs" dxfId="1931" priority="121" operator="greaterThan">
      <formula>1000</formula>
    </cfRule>
  </conditionalFormatting>
  <conditionalFormatting sqref="K10">
    <cfRule type="cellIs" dxfId="1930" priority="122" operator="greaterThan">
      <formula>1000</formula>
    </cfRule>
  </conditionalFormatting>
  <conditionalFormatting sqref="L10">
    <cfRule type="cellIs" dxfId="1929" priority="123" operator="greaterThan">
      <formula>1000</formula>
    </cfRule>
  </conditionalFormatting>
  <conditionalFormatting sqref="M10">
    <cfRule type="cellIs" dxfId="1928" priority="124" operator="greaterThan">
      <formula>1000</formula>
    </cfRule>
  </conditionalFormatting>
  <conditionalFormatting sqref="N10">
    <cfRule type="cellIs" dxfId="1927" priority="125" operator="greaterThan">
      <formula>1000</formula>
    </cfRule>
  </conditionalFormatting>
  <conditionalFormatting sqref="O10">
    <cfRule type="cellIs" dxfId="1926" priority="126" operator="greaterThan">
      <formula>1000</formula>
    </cfRule>
  </conditionalFormatting>
  <conditionalFormatting sqref="P10">
    <cfRule type="cellIs" dxfId="1925" priority="127" operator="greaterThan">
      <formula>1000</formula>
    </cfRule>
  </conditionalFormatting>
  <conditionalFormatting sqref="Q10">
    <cfRule type="cellIs" dxfId="1924" priority="128" operator="greaterThan">
      <formula>1000</formula>
    </cfRule>
  </conditionalFormatting>
  <conditionalFormatting sqref="R10">
    <cfRule type="cellIs" dxfId="1923" priority="129" operator="greaterThan">
      <formula>1000</formula>
    </cfRule>
  </conditionalFormatting>
  <conditionalFormatting sqref="S10">
    <cfRule type="cellIs" dxfId="1922" priority="130" operator="greaterThan">
      <formula>1000</formula>
    </cfRule>
  </conditionalFormatting>
  <conditionalFormatting sqref="T10">
    <cfRule type="cellIs" dxfId="1921" priority="131" operator="greaterThan">
      <formula>1000</formula>
    </cfRule>
  </conditionalFormatting>
  <conditionalFormatting sqref="U10">
    <cfRule type="cellIs" dxfId="1920" priority="132" operator="greaterThan">
      <formula>1000</formula>
    </cfRule>
  </conditionalFormatting>
  <conditionalFormatting sqref="V10">
    <cfRule type="cellIs" dxfId="1919" priority="133" operator="greaterThan">
      <formula>1000</formula>
    </cfRule>
  </conditionalFormatting>
  <conditionalFormatting sqref="D10">
    <cfRule type="cellIs" dxfId="1918" priority="134" operator="greaterThan">
      <formula>1000</formula>
    </cfRule>
  </conditionalFormatting>
  <conditionalFormatting sqref="E10">
    <cfRule type="cellIs" dxfId="1917" priority="135" operator="greaterThan">
      <formula>1000</formula>
    </cfRule>
  </conditionalFormatting>
  <conditionalFormatting sqref="F10">
    <cfRule type="cellIs" dxfId="1916" priority="136" operator="greaterThan">
      <formula>1000</formula>
    </cfRule>
  </conditionalFormatting>
  <conditionalFormatting sqref="G10">
    <cfRule type="cellIs" dxfId="1915" priority="137" operator="greaterThan">
      <formula>1000</formula>
    </cfRule>
  </conditionalFormatting>
  <conditionalFormatting sqref="H10">
    <cfRule type="cellIs" dxfId="1914" priority="138" operator="greaterThan">
      <formula>1000</formula>
    </cfRule>
  </conditionalFormatting>
  <conditionalFormatting sqref="I10">
    <cfRule type="cellIs" dxfId="1913" priority="139" operator="greaterThan">
      <formula>1000</formula>
    </cfRule>
  </conditionalFormatting>
  <conditionalFormatting sqref="J10">
    <cfRule type="cellIs" dxfId="1912" priority="140" operator="greaterThan">
      <formula>1000</formula>
    </cfRule>
  </conditionalFormatting>
  <conditionalFormatting sqref="K10">
    <cfRule type="cellIs" dxfId="1911" priority="141" operator="greaterThan">
      <formula>1000</formula>
    </cfRule>
  </conditionalFormatting>
  <conditionalFormatting sqref="L10">
    <cfRule type="cellIs" dxfId="1910" priority="142" operator="greaterThan">
      <formula>1000</formula>
    </cfRule>
  </conditionalFormatting>
  <conditionalFormatting sqref="M10">
    <cfRule type="cellIs" dxfId="1909" priority="143" operator="greaterThan">
      <formula>1000</formula>
    </cfRule>
  </conditionalFormatting>
  <conditionalFormatting sqref="N10">
    <cfRule type="cellIs" dxfId="1908" priority="144" operator="greaterThan">
      <formula>1000</formula>
    </cfRule>
  </conditionalFormatting>
  <conditionalFormatting sqref="O10">
    <cfRule type="cellIs" dxfId="1907" priority="145" operator="greaterThan">
      <formula>1000</formula>
    </cfRule>
  </conditionalFormatting>
  <conditionalFormatting sqref="P10">
    <cfRule type="cellIs" dxfId="1906" priority="146" operator="greaterThan">
      <formula>1000</formula>
    </cfRule>
  </conditionalFormatting>
  <conditionalFormatting sqref="Q10">
    <cfRule type="cellIs" dxfId="1905" priority="147" operator="greaterThan">
      <formula>1000</formula>
    </cfRule>
  </conditionalFormatting>
  <conditionalFormatting sqref="R10">
    <cfRule type="cellIs" dxfId="1904" priority="148" operator="greaterThan">
      <formula>1000</formula>
    </cfRule>
  </conditionalFormatting>
  <conditionalFormatting sqref="S10">
    <cfRule type="cellIs" dxfId="1903" priority="149" operator="greaterThan">
      <formula>1000</formula>
    </cfRule>
  </conditionalFormatting>
  <conditionalFormatting sqref="T10">
    <cfRule type="cellIs" dxfId="1902" priority="150" operator="greaterThan">
      <formula>1000</formula>
    </cfRule>
  </conditionalFormatting>
  <conditionalFormatting sqref="U10">
    <cfRule type="cellIs" dxfId="1901" priority="151" operator="greaterThan">
      <formula>1000</formula>
    </cfRule>
  </conditionalFormatting>
  <conditionalFormatting sqref="V10">
    <cfRule type="cellIs" dxfId="1900" priority="152" operator="greaterThan">
      <formula>1000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Table of Contents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Sheet10!Print_Titles</vt:lpstr>
      <vt:lpstr>Sheet11!Print_Titles</vt:lpstr>
      <vt:lpstr>Sheet12!Print_Titles</vt:lpstr>
      <vt:lpstr>Sheet13!Print_Titles</vt:lpstr>
      <vt:lpstr>Sheet14!Print_Titles</vt:lpstr>
      <vt:lpstr>Sheet15!Print_Titles</vt:lpstr>
      <vt:lpstr>Sheet16!Print_Titles</vt:lpstr>
      <vt:lpstr>Sheet17!Print_Titles</vt:lpstr>
      <vt:lpstr>Sheet2!Print_Titles</vt:lpstr>
      <vt:lpstr>Sheet3!Print_Titles</vt:lpstr>
      <vt:lpstr>Sheet4!Print_Titles</vt:lpstr>
      <vt:lpstr>Sheet5!Print_Titles</vt:lpstr>
      <vt:lpstr>Sheet6!Print_Titles</vt:lpstr>
      <vt:lpstr>Sheet7!Print_Titles</vt:lpstr>
      <vt:lpstr>Sheet8!Print_Titles</vt:lpstr>
      <vt:lpstr>Sheet9!Print_Titles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Levine</dc:creator>
  <cp:keywords/>
  <dc:description/>
  <cp:lastModifiedBy>Jenny Levine</cp:lastModifiedBy>
  <dcterms:created xsi:type="dcterms:W3CDTF">2019-03-28T15:24:06Z</dcterms:created>
  <dcterms:modified xsi:type="dcterms:W3CDTF">2019-03-28T15:42:18Z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ID">
    <vt:i4>3430</vt:i4>
  </property>
  <property fmtid="{D5CDD505-2E9C-101B-9397-08002B2CF9AE}" pid="3" name="ReportMode">
    <vt:i4>2</vt:i4>
  </property>
  <property fmtid="{D5CDD505-2E9C-101B-9397-08002B2CF9AE}" pid="4" name="UserId">
    <vt:lpwstr>ALA\jlevine</vt:lpwstr>
  </property>
</Properties>
</file>