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ropbox\ALA\"/>
    </mc:Choice>
  </mc:AlternateContent>
  <xr:revisionPtr revIDLastSave="0" documentId="13_ncr:1_{F6589B89-07A7-4E87-B7B3-CDAD07CA98EC}" xr6:coauthVersionLast="47" xr6:coauthVersionMax="47" xr10:uidLastSave="{00000000-0000-0000-0000-000000000000}"/>
  <bookViews>
    <workbookView xWindow="25110" yWindow="12300" windowWidth="13290" windowHeight="8700" xr2:uid="{B80BCCFA-24FB-45B1-9FD4-F2B78DA06F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37" i="1"/>
  <c r="E40" i="1"/>
  <c r="D40" i="1"/>
  <c r="E38" i="1"/>
  <c r="E36" i="1"/>
  <c r="E35" i="1"/>
  <c r="E21" i="1"/>
  <c r="E20" i="1"/>
  <c r="E19" i="1"/>
  <c r="E34" i="1"/>
  <c r="F33" i="1"/>
  <c r="E33" i="1"/>
  <c r="D33" i="1"/>
  <c r="D15" i="1"/>
  <c r="D34" i="1" s="1"/>
  <c r="E10" i="1"/>
</calcChain>
</file>

<file path=xl/sharedStrings.xml><?xml version="1.0" encoding="utf-8"?>
<sst xmlns="http://schemas.openxmlformats.org/spreadsheetml/2006/main" count="107" uniqueCount="76">
  <si>
    <t>Resolution</t>
  </si>
  <si>
    <t>Item</t>
  </si>
  <si>
    <t>ALA Core Values TF</t>
  </si>
  <si>
    <t>"cut"</t>
  </si>
  <si>
    <t>"add"</t>
  </si>
  <si>
    <t>Notes</t>
  </si>
  <si>
    <t>Establish TF</t>
  </si>
  <si>
    <t>minimal fiscal impact</t>
  </si>
  <si>
    <t>regular review ashould be assigned to a standing committee</t>
  </si>
  <si>
    <t>Charges (2)</t>
  </si>
  <si>
    <t xml:space="preserve">Round Tables </t>
  </si>
  <si>
    <t>Affirmation</t>
  </si>
  <si>
    <t>150 minimum</t>
  </si>
  <si>
    <t>no RT reductions, no correlation to ALA membership numbers, as more RTs are added (or increse activity without increasing membership) costs will increase</t>
  </si>
  <si>
    <t>Common Bylaws Template</t>
  </si>
  <si>
    <t>standardized bylaws (minimal variance) would result in reduced support time</t>
  </si>
  <si>
    <t>Standard Dues</t>
  </si>
  <si>
    <t>reduction in dues complexity would result in lowered costs of business</t>
  </si>
  <si>
    <t>Board of Directors</t>
  </si>
  <si>
    <t>Disolve Exec Bd</t>
  </si>
  <si>
    <t>see: VIR MW 2021 CD37</t>
  </si>
  <si>
    <t>Create new Board of Directors</t>
  </si>
  <si>
    <t>Likely will have to do everythig EB does now, necessitating similar support</t>
  </si>
  <si>
    <t>Board Membership</t>
  </si>
  <si>
    <t xml:space="preserve">230,738 direct, same 228,000 staff support, not including A/V for official Board events , nor including room costs (if not "comp"ed) </t>
  </si>
  <si>
    <t>Board members serve on Council</t>
  </si>
  <si>
    <t>This adds 17 (13?) additional members to a reimagined Council from the Council Resolution</t>
  </si>
  <si>
    <t>Council</t>
  </si>
  <si>
    <t>ALA Members can bring resolutions</t>
  </si>
  <si>
    <t>negligible fiscal imapct</t>
  </si>
  <si>
    <t>Fiduciary and Adminstrative oversight assigned to new Board</t>
  </si>
  <si>
    <t>Suggests that the new Board will need similar (possibly more) support as(than) EB</t>
  </si>
  <si>
    <t>Disolves current and creates new Council</t>
  </si>
  <si>
    <t>Policy review does not have diorect fiscal impact. Retaining some form of Council creates support cost implicatinos. Fical efficiencies could result from Council elimination.</t>
  </si>
  <si>
    <t>Council Membership</t>
  </si>
  <si>
    <t>Board/ Assembly/ Committee memberships</t>
  </si>
  <si>
    <t>No fiscal implication</t>
  </si>
  <si>
    <t>12 at large direct elections</t>
  </si>
  <si>
    <t>smaller number of ppsitions should reduce costs of election</t>
  </si>
  <si>
    <t>Council develops in-depth review schedules</t>
  </si>
  <si>
    <t>will require commitment of additional support</t>
  </si>
  <si>
    <t>Council meets 4x per year</t>
  </si>
  <si>
    <t>in-person requirement eliminated</t>
  </si>
  <si>
    <t>Positive impact for member budgets, impact on ALA budget less clear</t>
  </si>
  <si>
    <t>Assemblies</t>
  </si>
  <si>
    <t>Current vs Smaller Council does not change the numbers much; fully physical meetings vs hybrid meetings does not change the numbers much; move to all-virtual Council meetings significantly reduces costs (see boxed numbers below)</t>
  </si>
  <si>
    <t>creates 4 assemblies</t>
  </si>
  <si>
    <t>will increase support costs for these entities</t>
  </si>
  <si>
    <t>requires ALA/Unit membership</t>
  </si>
  <si>
    <t>standardized governing documents</t>
  </si>
  <si>
    <t>Reducing Board terms from 3 to 2 years increases election costs</t>
  </si>
  <si>
    <t>each assembly elects reps for 2-year terms</t>
  </si>
  <si>
    <t>Structure of Assemblies</t>
  </si>
  <si>
    <t>elect 15-80 representatives per Assembly</t>
  </si>
  <si>
    <t>elect leadershpi team in each Assembly</t>
  </si>
  <si>
    <t>Adds complexity to elections, increases election costs (increases support for recruitig/ nomination, too)</t>
  </si>
  <si>
    <t>elect 5 members from each Assembly to Council</t>
  </si>
  <si>
    <t>Committees</t>
  </si>
  <si>
    <t>Need more info</t>
  </si>
  <si>
    <t>2 of the 6 standing committees proposed prsent separate fiscal concerns</t>
  </si>
  <si>
    <t>Leadership Development Committee</t>
  </si>
  <si>
    <t>New Committee, will need staff support. Depending onscope and activities budget development will vary.</t>
  </si>
  <si>
    <t>Nominating Committee</t>
  </si>
  <si>
    <t xml:space="preserve">Expanded scope of activities. Currently NomCom recruits/selects 55 candidates. Proposd NomCom recruits/selects ~150 candidates the first year or 2, then selects ~84 candidates once staggered terms are established. Additionally, it is unclear if Assemblies will be withing NomCom responsibilities. </t>
  </si>
  <si>
    <t>The "add" column is the sum of all items except the 3 Council options - see breakout below:</t>
  </si>
  <si>
    <t>4 1-day hybrid Council meetings @ $45,183 + $152,000 staff costs</t>
  </si>
  <si>
    <t>4 2-day hybrid Council meetings @ $64,857 + $152,000 staff costs</t>
  </si>
  <si>
    <t>1 day hybrid meeting cost estimate (not counting $152,000 staff time)</t>
  </si>
  <si>
    <t>2 day hybrid meeting cost estimate (not counting $152,000 staff time)</t>
  </si>
  <si>
    <t>3 virtual meetings and a 2 day hybrid meeting cost estimate (not counting  $152,000 staff time)</t>
  </si>
  <si>
    <t>3 virtual meetings and a 2 day hybrid meeting + $152,000 staff costs</t>
  </si>
  <si>
    <t>Average cost of the 3 Council meetnig options</t>
  </si>
  <si>
    <t>Estimated Costs</t>
  </si>
  <si>
    <t>Grand Total Estimated Costs</t>
  </si>
  <si>
    <t>The "add" is the average of the 3 Council options plus the cost estimates shared in CD 37.1 (the FT-FAWG report for Annual)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</si>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</sst>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0" fillId="0" borderId="9" xfId="1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0" fillId="0" borderId="10" xfId="1" applyNumberFormat="1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4" fontId="0" fillId="2" borderId="2" xfId="1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64" fontId="0" fillId="2" borderId="0" xfId="1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164" fontId="0" fillId="2" borderId="7" xfId="1" applyNumberFormat="1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A7F0-73A6-415D-A541-6A1E2C024838}">
  <dimension ref="B1:F42"/>
  <sheetViews>
    <sheetView tabSelected="1" workbookViewId="0">
      <pane ySplit="1" topLeftCell="A29" activePane="bottomLeft" state="frozen"/>
      <selection pane="bottomLeft" activeCell="D43" sqref="D43"/>
    </sheetView>
  </sheetViews>
  <sheetFormatPr defaultRowHeight="15" x14ac:dyDescent="0.25"/>
  <cols>
    <col min="1" max="1" width="9.140625" style="1"/>
    <col min="2" max="2" width="18.140625" style="1" bestFit="1" customWidth="1"/>
    <col min="3" max="3" width="16" style="1" customWidth="1"/>
    <col min="4" max="5" width="9.140625" style="2" customWidth="1"/>
    <col min="6" max="6" width="36.5703125" style="1" customWidth="1"/>
    <col min="7" max="16384" width="9.140625" style="1"/>
  </cols>
  <sheetData>
    <row r="1" spans="2:6" ht="15.75" thickBot="1" x14ac:dyDescent="0.3">
      <c r="B1" s="3" t="s">
        <v>0</v>
      </c>
      <c r="C1" s="3" t="s">
        <v>1</v>
      </c>
      <c r="D1" s="4" t="s">
        <v>3</v>
      </c>
      <c r="E1" s="4" t="s">
        <v>4</v>
      </c>
      <c r="F1" s="3" t="s">
        <v>5</v>
      </c>
    </row>
    <row r="2" spans="2:6" x14ac:dyDescent="0.25">
      <c r="B2" s="1" t="s">
        <v>2</v>
      </c>
      <c r="C2" s="1" t="s">
        <v>6</v>
      </c>
      <c r="F2" s="1" t="s">
        <v>7</v>
      </c>
    </row>
    <row r="3" spans="2:6" ht="30.75" thickBot="1" x14ac:dyDescent="0.3">
      <c r="B3" s="5" t="s">
        <v>2</v>
      </c>
      <c r="C3" s="5" t="s">
        <v>9</v>
      </c>
      <c r="D3" s="6"/>
      <c r="E3" s="6"/>
      <c r="F3" s="5" t="s">
        <v>8</v>
      </c>
    </row>
    <row r="4" spans="2:6" ht="15.75" thickTop="1" x14ac:dyDescent="0.25">
      <c r="B4" s="1" t="s">
        <v>10</v>
      </c>
      <c r="C4" s="1" t="s">
        <v>11</v>
      </c>
      <c r="F4" s="1" t="s">
        <v>7</v>
      </c>
    </row>
    <row r="5" spans="2:6" ht="75" x14ac:dyDescent="0.25">
      <c r="B5" s="1" t="s">
        <v>10</v>
      </c>
      <c r="C5" s="1" t="s">
        <v>12</v>
      </c>
      <c r="F5" s="1" t="s">
        <v>13</v>
      </c>
    </row>
    <row r="6" spans="2:6" ht="45" x14ac:dyDescent="0.25">
      <c r="B6" s="1" t="s">
        <v>10</v>
      </c>
      <c r="C6" s="1" t="s">
        <v>14</v>
      </c>
      <c r="F6" s="1" t="s">
        <v>15</v>
      </c>
    </row>
    <row r="7" spans="2:6" ht="30.75" thickBot="1" x14ac:dyDescent="0.3">
      <c r="B7" s="5" t="s">
        <v>10</v>
      </c>
      <c r="C7" s="5" t="s">
        <v>16</v>
      </c>
      <c r="D7" s="6"/>
      <c r="E7" s="6"/>
      <c r="F7" s="5" t="s">
        <v>17</v>
      </c>
    </row>
    <row r="8" spans="2:6" ht="15.75" thickTop="1" x14ac:dyDescent="0.25">
      <c r="B8" s="1" t="s">
        <v>18</v>
      </c>
      <c r="C8" s="1" t="s">
        <v>19</v>
      </c>
      <c r="D8" s="2">
        <v>420063</v>
      </c>
      <c r="F8" s="1" t="s">
        <v>20</v>
      </c>
    </row>
    <row r="9" spans="2:6" ht="45" x14ac:dyDescent="0.25">
      <c r="B9" s="1" t="s">
        <v>18</v>
      </c>
      <c r="C9" s="1" t="s">
        <v>21</v>
      </c>
      <c r="F9" s="1" t="s">
        <v>22</v>
      </c>
    </row>
    <row r="10" spans="2:6" ht="60" x14ac:dyDescent="0.25">
      <c r="B10" s="1" t="s">
        <v>18</v>
      </c>
      <c r="C10" s="1" t="s">
        <v>23</v>
      </c>
      <c r="E10" s="2">
        <f>230738+228000</f>
        <v>458738</v>
      </c>
      <c r="F10" s="1" t="s">
        <v>24</v>
      </c>
    </row>
    <row r="11" spans="2:6" ht="45.75" thickBot="1" x14ac:dyDescent="0.3">
      <c r="B11" s="5" t="s">
        <v>18</v>
      </c>
      <c r="C11" s="5" t="s">
        <v>25</v>
      </c>
      <c r="D11" s="6"/>
      <c r="E11" s="6"/>
      <c r="F11" s="5" t="s">
        <v>26</v>
      </c>
    </row>
    <row r="12" spans="2:6" ht="45.75" thickTop="1" x14ac:dyDescent="0.25">
      <c r="B12" s="1" t="s">
        <v>27</v>
      </c>
      <c r="C12" s="1" t="s">
        <v>28</v>
      </c>
      <c r="F12" s="1" t="s">
        <v>29</v>
      </c>
    </row>
    <row r="13" spans="2:6" ht="75" x14ac:dyDescent="0.25">
      <c r="B13" s="1" t="s">
        <v>27</v>
      </c>
      <c r="C13" s="1" t="s">
        <v>30</v>
      </c>
      <c r="F13" s="1" t="s">
        <v>31</v>
      </c>
    </row>
    <row r="14" spans="2:6" ht="75" x14ac:dyDescent="0.25">
      <c r="B14" s="1" t="s">
        <v>27</v>
      </c>
      <c r="C14" s="1" t="s">
        <v>32</v>
      </c>
      <c r="F14" s="1" t="s">
        <v>33</v>
      </c>
    </row>
    <row r="15" spans="2:6" ht="105" x14ac:dyDescent="0.25">
      <c r="B15" s="1" t="s">
        <v>27</v>
      </c>
      <c r="C15" s="1" t="s">
        <v>34</v>
      </c>
      <c r="D15" s="2">
        <f>216011+152000</f>
        <v>368011</v>
      </c>
      <c r="F15" s="1" t="s">
        <v>45</v>
      </c>
    </row>
    <row r="16" spans="2:6" ht="60" x14ac:dyDescent="0.25">
      <c r="B16" s="1" t="s">
        <v>27</v>
      </c>
      <c r="C16" s="1" t="s">
        <v>35</v>
      </c>
      <c r="F16" s="1" t="s">
        <v>36</v>
      </c>
    </row>
    <row r="17" spans="2:6" ht="30" x14ac:dyDescent="0.25">
      <c r="B17" s="1" t="s">
        <v>27</v>
      </c>
      <c r="C17" s="1" t="s">
        <v>37</v>
      </c>
      <c r="F17" s="1" t="s">
        <v>38</v>
      </c>
    </row>
    <row r="18" spans="2:6" ht="60" x14ac:dyDescent="0.25">
      <c r="B18" s="1" t="s">
        <v>27</v>
      </c>
      <c r="C18" s="1" t="s">
        <v>39</v>
      </c>
      <c r="F18" s="1" t="s">
        <v>40</v>
      </c>
    </row>
    <row r="19" spans="2:6" ht="30" x14ac:dyDescent="0.25">
      <c r="B19" s="7" t="s">
        <v>27</v>
      </c>
      <c r="C19" s="8" t="s">
        <v>41</v>
      </c>
      <c r="D19" s="9"/>
      <c r="E19" s="9">
        <f>45183</f>
        <v>45183</v>
      </c>
      <c r="F19" s="10" t="s">
        <v>67</v>
      </c>
    </row>
    <row r="20" spans="2:6" ht="30" x14ac:dyDescent="0.25">
      <c r="B20" s="11" t="s">
        <v>27</v>
      </c>
      <c r="C20" s="12" t="s">
        <v>41</v>
      </c>
      <c r="D20" s="13"/>
      <c r="E20" s="13">
        <f>64857</f>
        <v>64857</v>
      </c>
      <c r="F20" s="14" t="s">
        <v>68</v>
      </c>
    </row>
    <row r="21" spans="2:6" ht="45" x14ac:dyDescent="0.25">
      <c r="B21" s="15" t="s">
        <v>27</v>
      </c>
      <c r="C21" s="16" t="s">
        <v>41</v>
      </c>
      <c r="D21" s="17"/>
      <c r="E21" s="17">
        <f>68238</f>
        <v>68238</v>
      </c>
      <c r="F21" s="18" t="s">
        <v>69</v>
      </c>
    </row>
    <row r="22" spans="2:6" ht="45.75" thickBot="1" x14ac:dyDescent="0.3">
      <c r="B22" s="5" t="s">
        <v>27</v>
      </c>
      <c r="C22" s="5" t="s">
        <v>42</v>
      </c>
      <c r="D22" s="6"/>
      <c r="E22" s="6"/>
      <c r="F22" s="5" t="s">
        <v>43</v>
      </c>
    </row>
    <row r="23" spans="2:6" ht="30.75" thickTop="1" x14ac:dyDescent="0.25">
      <c r="B23" s="1" t="s">
        <v>44</v>
      </c>
      <c r="C23" s="1" t="s">
        <v>46</v>
      </c>
      <c r="F23" s="1" t="s">
        <v>47</v>
      </c>
    </row>
    <row r="24" spans="2:6" ht="45" x14ac:dyDescent="0.25">
      <c r="B24" s="1" t="s">
        <v>44</v>
      </c>
      <c r="C24" s="1" t="s">
        <v>48</v>
      </c>
      <c r="F24" s="1" t="s">
        <v>36</v>
      </c>
    </row>
    <row r="25" spans="2:6" ht="45" x14ac:dyDescent="0.25">
      <c r="B25" s="1" t="s">
        <v>44</v>
      </c>
      <c r="C25" s="1" t="s">
        <v>49</v>
      </c>
      <c r="F25" s="1" t="s">
        <v>15</v>
      </c>
    </row>
    <row r="26" spans="2:6" ht="45.75" thickBot="1" x14ac:dyDescent="0.3">
      <c r="B26" s="5" t="s">
        <v>44</v>
      </c>
      <c r="C26" s="5" t="s">
        <v>51</v>
      </c>
      <c r="D26" s="6"/>
      <c r="E26" s="6"/>
      <c r="F26" s="5" t="s">
        <v>50</v>
      </c>
    </row>
    <row r="27" spans="2:6" ht="45.75" thickTop="1" x14ac:dyDescent="0.25">
      <c r="B27" s="1" t="s">
        <v>52</v>
      </c>
      <c r="C27" s="1" t="s">
        <v>53</v>
      </c>
      <c r="F27" s="1" t="s">
        <v>55</v>
      </c>
    </row>
    <row r="28" spans="2:6" ht="45" x14ac:dyDescent="0.25">
      <c r="B28" s="1" t="s">
        <v>52</v>
      </c>
      <c r="C28" s="1" t="s">
        <v>54</v>
      </c>
      <c r="F28" s="1" t="s">
        <v>55</v>
      </c>
    </row>
    <row r="29" spans="2:6" ht="60.75" thickBot="1" x14ac:dyDescent="0.3">
      <c r="B29" s="5" t="s">
        <v>52</v>
      </c>
      <c r="C29" s="5" t="s">
        <v>56</v>
      </c>
      <c r="D29" s="6"/>
      <c r="E29" s="6"/>
      <c r="F29" s="5" t="s">
        <v>55</v>
      </c>
    </row>
    <row r="30" spans="2:6" ht="45.75" thickTop="1" x14ac:dyDescent="0.25">
      <c r="B30" s="1" t="s">
        <v>57</v>
      </c>
      <c r="C30" s="1" t="s">
        <v>58</v>
      </c>
      <c r="F30" s="1" t="s">
        <v>59</v>
      </c>
    </row>
    <row r="31" spans="2:6" ht="60" x14ac:dyDescent="0.25">
      <c r="B31" s="1" t="s">
        <v>57</v>
      </c>
      <c r="C31" s="1" t="s">
        <v>60</v>
      </c>
      <c r="F31" s="1" t="s">
        <v>61</v>
      </c>
    </row>
    <row r="32" spans="2:6" ht="135.75" thickBot="1" x14ac:dyDescent="0.3">
      <c r="B32" s="5" t="s">
        <v>57</v>
      </c>
      <c r="C32" s="5" t="s">
        <v>62</v>
      </c>
      <c r="D32" s="6"/>
      <c r="E32" s="6"/>
      <c r="F32" s="5" t="s">
        <v>63</v>
      </c>
    </row>
    <row r="33" spans="2:6" ht="15.75" thickTop="1" x14ac:dyDescent="0.25">
      <c r="D33" s="2" t="str">
        <f>D1</f>
        <v>"cut"</v>
      </c>
      <c r="E33" s="2" t="str">
        <f>E1</f>
        <v>"add"</v>
      </c>
      <c r="F33" s="2" t="str">
        <f>F1</f>
        <v>Notes</v>
      </c>
    </row>
    <row r="34" spans="2:6" ht="45" x14ac:dyDescent="0.25">
      <c r="B34" s="1" t="s">
        <v>72</v>
      </c>
      <c r="D34" s="2">
        <f>SUM(D2:D32)</f>
        <v>788074</v>
      </c>
      <c r="E34" s="2">
        <f>SUM(E22:E32)+SUM(E2:E18)</f>
        <v>458738</v>
      </c>
      <c r="F34" s="1" t="s">
        <v>64</v>
      </c>
    </row>
    <row r="35" spans="2:6" ht="30" x14ac:dyDescent="0.25">
      <c r="E35" s="2">
        <f>(E19*4)+152000</f>
        <v>332732</v>
      </c>
      <c r="F35" s="1" t="s">
        <v>65</v>
      </c>
    </row>
    <row r="36" spans="2:6" ht="30" x14ac:dyDescent="0.25">
      <c r="E36" s="2">
        <f>(E20*4)+152000</f>
        <v>411428</v>
      </c>
      <c r="F36" s="1" t="s">
        <v>66</v>
      </c>
    </row>
    <row r="37" spans="2:6" ht="30" x14ac:dyDescent="0.25">
      <c r="E37" s="2">
        <f>(E21)+152000</f>
        <v>220238</v>
      </c>
      <c r="F37" s="1" t="s">
        <v>70</v>
      </c>
    </row>
    <row r="38" spans="2:6" ht="30.75" thickBot="1" x14ac:dyDescent="0.3">
      <c r="B38" s="5"/>
      <c r="C38" s="5"/>
      <c r="D38" s="6"/>
      <c r="E38" s="6">
        <f>AVERAGE(E35:E37)</f>
        <v>321466</v>
      </c>
      <c r="F38" s="5" t="s">
        <v>71</v>
      </c>
    </row>
    <row r="39" spans="2:6" ht="15.75" thickTop="1" x14ac:dyDescent="0.25"/>
    <row r="40" spans="2:6" ht="60" x14ac:dyDescent="0.25">
      <c r="B40" s="1" t="s">
        <v>73</v>
      </c>
      <c r="D40" s="2">
        <f>D34</f>
        <v>788074</v>
      </c>
      <c r="E40" s="2">
        <f>E34+E38</f>
        <v>780204</v>
      </c>
      <c r="F40" s="1" t="s">
        <v>74</v>
      </c>
    </row>
    <row r="42" spans="2:6" x14ac:dyDescent="0.25">
      <c r="D42" s="2" t="s">
        <v>75</v>
      </c>
      <c r="E42" s="2">
        <f>D40-E40</f>
        <v>7870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awd</dc:creator>
  <cp:lastModifiedBy>awd</cp:lastModifiedBy>
  <dcterms:created xsi:type="dcterms:W3CDTF">2021-06-24T01:38:27Z</dcterms:created>
  <dcterms:modified xsi:type="dcterms:W3CDTF">2021-06-24T03:07:38Z</dcterms:modified>
</cp:coreProperties>
</file>